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bookViews>
    <workbookView xWindow="0" yWindow="0" windowWidth="28800" windowHeight="11985"/>
  </bookViews>
  <sheets>
    <sheet name="Formátování_v3" sheetId="12" r:id="rId1"/>
    <sheet name="interní pro Optiplanning" sheetId="11" state="hidden" r:id="rId2"/>
  </sheets>
  <definedNames>
    <definedName name="_xlnm._FilterDatabase" localSheetId="0" hidden="1">Formátování_v3!$A$19:$AH$231</definedName>
    <definedName name="DynamickaOblastTisku" localSheetId="0">OFFSET(Formátování_v3!$A$1,0,0,((INT(COUNT(Formátování_v3!$A$20:$A$2399)/37)+IF(MOD(COUNT(Formátování_v3!$A$20:$A$2399),37)=0,0,1))*37)+20,16)</definedName>
    <definedName name="Hranění">'interní pro Optiplanning'!$Z$18:$Z$20</definedName>
    <definedName name="_xlnm.Print_Titles" localSheetId="0">Formátování_v3!$1:$19</definedName>
    <definedName name="_xlnm.Print_Area" localSheetId="0">Formátování_v3!DynamickaOblastTisku</definedName>
    <definedName name="Orientace">'interní pro Optiplanning'!$Y$18:$Y$19</definedName>
    <definedName name="prořez" localSheetId="0">Formátování_v3!$R$10</definedName>
    <definedName name="prořez">#REF!</definedName>
  </definedNames>
  <calcPr calcId="152511" iterate="1" iterateDelta="1E-4"/>
</workbook>
</file>

<file path=xl/calcChain.xml><?xml version="1.0" encoding="utf-8"?>
<calcChain xmlns="http://schemas.openxmlformats.org/spreadsheetml/2006/main">
  <c r="R18" i="11" l="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G17" i="12" l="1"/>
  <c r="J2" i="11"/>
  <c r="B448" i="11"/>
  <c r="C448" i="11"/>
  <c r="I448" i="11"/>
  <c r="J448" i="11"/>
  <c r="K448" i="11"/>
  <c r="L448" i="11"/>
  <c r="AE448" i="11" s="1"/>
  <c r="M448" i="11"/>
  <c r="N448" i="11"/>
  <c r="O448" i="11"/>
  <c r="B449" i="11"/>
  <c r="C449" i="11"/>
  <c r="I449" i="11"/>
  <c r="J449" i="11"/>
  <c r="K449" i="11"/>
  <c r="L449" i="11"/>
  <c r="M449" i="11"/>
  <c r="N449" i="11"/>
  <c r="O449" i="11"/>
  <c r="B450" i="11"/>
  <c r="C450" i="11"/>
  <c r="I450" i="11"/>
  <c r="J450" i="11"/>
  <c r="K450" i="11"/>
  <c r="L450" i="11"/>
  <c r="M450" i="11"/>
  <c r="N450" i="11"/>
  <c r="O450" i="11"/>
  <c r="B451" i="11"/>
  <c r="C451" i="11"/>
  <c r="I451" i="11"/>
  <c r="J451" i="11"/>
  <c r="K451" i="11"/>
  <c r="L451" i="11"/>
  <c r="M451" i="11"/>
  <c r="N451" i="11"/>
  <c r="O451" i="11"/>
  <c r="B452" i="11"/>
  <c r="C452" i="11"/>
  <c r="I452" i="11"/>
  <c r="J452" i="11"/>
  <c r="K452" i="11"/>
  <c r="L452" i="11"/>
  <c r="M452" i="11"/>
  <c r="N452" i="11"/>
  <c r="O452" i="11"/>
  <c r="B453" i="11"/>
  <c r="C453" i="11"/>
  <c r="I453" i="11"/>
  <c r="J453" i="11"/>
  <c r="K453" i="11"/>
  <c r="L453" i="11"/>
  <c r="M453" i="11"/>
  <c r="N453" i="11"/>
  <c r="O453" i="11"/>
  <c r="B454" i="11"/>
  <c r="C454" i="11"/>
  <c r="I454" i="11"/>
  <c r="J454" i="11"/>
  <c r="K454" i="11"/>
  <c r="L454" i="11"/>
  <c r="M454" i="11"/>
  <c r="N454" i="11"/>
  <c r="O454" i="11"/>
  <c r="B455" i="11"/>
  <c r="C455" i="11"/>
  <c r="I455" i="11"/>
  <c r="J455" i="11"/>
  <c r="K455" i="11"/>
  <c r="L455" i="11"/>
  <c r="M455" i="11"/>
  <c r="N455" i="11"/>
  <c r="O455" i="11"/>
  <c r="B456" i="11"/>
  <c r="C456" i="11"/>
  <c r="I456" i="11"/>
  <c r="J456" i="11"/>
  <c r="K456" i="11"/>
  <c r="L456" i="11"/>
  <c r="AE456" i="11" s="1"/>
  <c r="M456" i="11"/>
  <c r="N456" i="11"/>
  <c r="O456" i="11"/>
  <c r="B457" i="11"/>
  <c r="C457" i="11"/>
  <c r="I457" i="11"/>
  <c r="J457" i="11"/>
  <c r="K457" i="11"/>
  <c r="L457" i="11"/>
  <c r="M457" i="11"/>
  <c r="N457" i="11"/>
  <c r="O457" i="11"/>
  <c r="B458" i="11"/>
  <c r="C458" i="11"/>
  <c r="I458" i="11"/>
  <c r="J458" i="11"/>
  <c r="K458" i="11"/>
  <c r="L458" i="11"/>
  <c r="M458" i="11"/>
  <c r="N458" i="11"/>
  <c r="O458" i="11"/>
  <c r="B459" i="11"/>
  <c r="C459" i="11"/>
  <c r="I459" i="11"/>
  <c r="J459" i="11"/>
  <c r="K459" i="11"/>
  <c r="L459" i="11"/>
  <c r="M459" i="11"/>
  <c r="N459" i="11"/>
  <c r="O459" i="11"/>
  <c r="B460" i="11"/>
  <c r="C460" i="11"/>
  <c r="I460" i="11"/>
  <c r="J460" i="11"/>
  <c r="K460" i="11"/>
  <c r="L460" i="11"/>
  <c r="M460" i="11"/>
  <c r="N460" i="11"/>
  <c r="O460" i="11"/>
  <c r="B461" i="11"/>
  <c r="C461" i="11"/>
  <c r="I461" i="11"/>
  <c r="J461" i="11"/>
  <c r="K461" i="11"/>
  <c r="L461" i="11"/>
  <c r="M461" i="11"/>
  <c r="N461" i="11"/>
  <c r="O461" i="11"/>
  <c r="B462" i="11"/>
  <c r="C462" i="11"/>
  <c r="I462" i="11"/>
  <c r="J462" i="11"/>
  <c r="K462" i="11"/>
  <c r="L462" i="11"/>
  <c r="M462" i="11"/>
  <c r="N462" i="11"/>
  <c r="O462" i="11"/>
  <c r="B463" i="11"/>
  <c r="C463" i="11"/>
  <c r="I463" i="11"/>
  <c r="J463" i="11"/>
  <c r="K463" i="11"/>
  <c r="L463" i="11"/>
  <c r="M463" i="11"/>
  <c r="N463" i="11"/>
  <c r="O463" i="11"/>
  <c r="B464" i="11"/>
  <c r="C464" i="11"/>
  <c r="I464" i="11"/>
  <c r="J464" i="11"/>
  <c r="K464" i="11"/>
  <c r="L464" i="11"/>
  <c r="AE464" i="11" s="1"/>
  <c r="M464" i="11"/>
  <c r="N464" i="11"/>
  <c r="O464" i="11"/>
  <c r="B465" i="11"/>
  <c r="C465" i="11"/>
  <c r="I465" i="11"/>
  <c r="J465" i="11"/>
  <c r="K465" i="11"/>
  <c r="L465" i="11"/>
  <c r="M465" i="11"/>
  <c r="N465" i="11"/>
  <c r="O465" i="11"/>
  <c r="B466" i="11"/>
  <c r="C466" i="11"/>
  <c r="I466" i="11"/>
  <c r="J466" i="11"/>
  <c r="K466" i="11"/>
  <c r="L466" i="11"/>
  <c r="M466" i="11"/>
  <c r="N466" i="11"/>
  <c r="O466" i="11"/>
  <c r="B467" i="11"/>
  <c r="C467" i="11"/>
  <c r="I467" i="11"/>
  <c r="J467" i="11"/>
  <c r="K467" i="11"/>
  <c r="L467" i="11"/>
  <c r="M467" i="11"/>
  <c r="N467" i="11"/>
  <c r="O467" i="11"/>
  <c r="B468" i="11"/>
  <c r="C468" i="11"/>
  <c r="I468" i="11"/>
  <c r="J468" i="11"/>
  <c r="K468" i="11"/>
  <c r="L468" i="11"/>
  <c r="M468" i="11"/>
  <c r="N468" i="11"/>
  <c r="O468" i="11"/>
  <c r="B469" i="11"/>
  <c r="C469" i="11"/>
  <c r="I469" i="11"/>
  <c r="J469" i="11"/>
  <c r="K469" i="11"/>
  <c r="L469" i="11"/>
  <c r="M469" i="11"/>
  <c r="N469" i="11"/>
  <c r="O469" i="11"/>
  <c r="B470" i="11"/>
  <c r="C470" i="11"/>
  <c r="I470" i="11"/>
  <c r="J470" i="11"/>
  <c r="K470" i="11"/>
  <c r="L470" i="11"/>
  <c r="M470" i="11"/>
  <c r="N470" i="11"/>
  <c r="O470" i="11"/>
  <c r="B471" i="11"/>
  <c r="C471" i="11"/>
  <c r="I471" i="11"/>
  <c r="J471" i="11"/>
  <c r="K471" i="11"/>
  <c r="L471" i="11"/>
  <c r="M471" i="11"/>
  <c r="N471" i="11"/>
  <c r="O471" i="11"/>
  <c r="B472" i="11"/>
  <c r="C472" i="11"/>
  <c r="I472" i="11"/>
  <c r="J472" i="11"/>
  <c r="K472" i="11"/>
  <c r="L472" i="11"/>
  <c r="AE472" i="11" s="1"/>
  <c r="M472" i="11"/>
  <c r="N472" i="11"/>
  <c r="O472" i="11"/>
  <c r="B473" i="11"/>
  <c r="C473" i="11"/>
  <c r="I473" i="11"/>
  <c r="J473" i="11"/>
  <c r="K473" i="11"/>
  <c r="L473" i="11"/>
  <c r="M473" i="11"/>
  <c r="N473" i="11"/>
  <c r="O473" i="11"/>
  <c r="B474" i="11"/>
  <c r="C474" i="11"/>
  <c r="I474" i="11"/>
  <c r="J474" i="11"/>
  <c r="K474" i="11"/>
  <c r="L474" i="11"/>
  <c r="AE474" i="11" s="1"/>
  <c r="M474" i="11"/>
  <c r="N474" i="11"/>
  <c r="O474" i="11"/>
  <c r="B475" i="11"/>
  <c r="C475" i="11"/>
  <c r="I475" i="11"/>
  <c r="J475" i="11"/>
  <c r="K475" i="11"/>
  <c r="L475" i="11"/>
  <c r="M475" i="11"/>
  <c r="N475" i="11"/>
  <c r="O475" i="11"/>
  <c r="B476" i="11"/>
  <c r="C476" i="11"/>
  <c r="I476" i="11"/>
  <c r="J476" i="11"/>
  <c r="K476" i="11"/>
  <c r="L476" i="11"/>
  <c r="M476" i="11"/>
  <c r="N476" i="11"/>
  <c r="O476" i="11"/>
  <c r="B477" i="11"/>
  <c r="C477" i="11"/>
  <c r="I477" i="11"/>
  <c r="J477" i="11"/>
  <c r="K477" i="11"/>
  <c r="L477" i="11"/>
  <c r="M477" i="11"/>
  <c r="N477" i="11"/>
  <c r="O477" i="11"/>
  <c r="B478" i="11"/>
  <c r="C478" i="11"/>
  <c r="I478" i="11"/>
  <c r="J478" i="11"/>
  <c r="K478" i="11"/>
  <c r="L478" i="11"/>
  <c r="M478" i="11"/>
  <c r="N478" i="11"/>
  <c r="O478" i="11"/>
  <c r="B479" i="11"/>
  <c r="C479" i="11"/>
  <c r="I479" i="11"/>
  <c r="J479" i="11"/>
  <c r="K479" i="11"/>
  <c r="L479" i="11"/>
  <c r="AE479" i="11" s="1"/>
  <c r="M479" i="11"/>
  <c r="N479" i="11"/>
  <c r="O479" i="11"/>
  <c r="B480" i="11"/>
  <c r="C480" i="11"/>
  <c r="I480" i="11"/>
  <c r="J480" i="11"/>
  <c r="K480" i="11"/>
  <c r="L480" i="11"/>
  <c r="M480" i="11"/>
  <c r="N480" i="11"/>
  <c r="O480" i="11"/>
  <c r="B481" i="11"/>
  <c r="C481" i="11"/>
  <c r="I481" i="11"/>
  <c r="J481" i="11"/>
  <c r="K481" i="11"/>
  <c r="L481" i="11"/>
  <c r="M481" i="11"/>
  <c r="N481" i="11"/>
  <c r="O481" i="11"/>
  <c r="B482" i="11"/>
  <c r="C482" i="11"/>
  <c r="I482" i="11"/>
  <c r="J482" i="11"/>
  <c r="K482" i="11"/>
  <c r="L482" i="11"/>
  <c r="M482" i="11"/>
  <c r="N482" i="11"/>
  <c r="O482" i="11"/>
  <c r="B483" i="11"/>
  <c r="C483" i="11"/>
  <c r="I483" i="11"/>
  <c r="J483" i="11"/>
  <c r="K483" i="11"/>
  <c r="L483" i="11"/>
  <c r="M483" i="11"/>
  <c r="N483" i="11"/>
  <c r="O483" i="11"/>
  <c r="B484" i="11"/>
  <c r="C484" i="11"/>
  <c r="I484" i="11"/>
  <c r="J484" i="11"/>
  <c r="K484" i="11"/>
  <c r="L484" i="11"/>
  <c r="M484" i="11"/>
  <c r="N484" i="11"/>
  <c r="O484" i="11"/>
  <c r="B485" i="11"/>
  <c r="C485" i="11"/>
  <c r="I485" i="11"/>
  <c r="J485" i="11"/>
  <c r="K485" i="11"/>
  <c r="L485" i="11"/>
  <c r="M485" i="11"/>
  <c r="N485" i="11"/>
  <c r="O485" i="11"/>
  <c r="B486" i="11"/>
  <c r="C486" i="11"/>
  <c r="I486" i="11"/>
  <c r="J486" i="11"/>
  <c r="K486" i="11"/>
  <c r="L486" i="11"/>
  <c r="M486" i="11"/>
  <c r="N486" i="11"/>
  <c r="O486" i="11"/>
  <c r="B487" i="11"/>
  <c r="C487" i="11"/>
  <c r="I487" i="11"/>
  <c r="J487" i="11"/>
  <c r="K487" i="11"/>
  <c r="L487" i="11"/>
  <c r="AE487" i="11" s="1"/>
  <c r="M487" i="11"/>
  <c r="N487" i="11"/>
  <c r="O487" i="11"/>
  <c r="B488" i="11"/>
  <c r="C488" i="11"/>
  <c r="I488" i="11"/>
  <c r="J488" i="11"/>
  <c r="K488" i="11"/>
  <c r="L488" i="11"/>
  <c r="M488" i="11"/>
  <c r="N488" i="11"/>
  <c r="O488" i="11"/>
  <c r="B489" i="11"/>
  <c r="C489" i="11"/>
  <c r="I489" i="11"/>
  <c r="J489" i="11"/>
  <c r="K489" i="11"/>
  <c r="L489" i="11"/>
  <c r="M489" i="11"/>
  <c r="N489" i="11"/>
  <c r="O489" i="11"/>
  <c r="B490" i="11"/>
  <c r="C490" i="11"/>
  <c r="I490" i="11"/>
  <c r="J490" i="11"/>
  <c r="K490" i="11"/>
  <c r="L490" i="11"/>
  <c r="M490" i="11"/>
  <c r="N490" i="11"/>
  <c r="O490" i="11"/>
  <c r="B491" i="11"/>
  <c r="C491" i="11"/>
  <c r="I491" i="11"/>
  <c r="J491" i="11"/>
  <c r="K491" i="11"/>
  <c r="L491" i="11"/>
  <c r="M491" i="11"/>
  <c r="N491" i="11"/>
  <c r="O491" i="11"/>
  <c r="AE491" i="11" s="1"/>
  <c r="B492" i="11"/>
  <c r="C492" i="11"/>
  <c r="I492" i="11"/>
  <c r="J492" i="11"/>
  <c r="K492" i="11"/>
  <c r="L492" i="11"/>
  <c r="M492" i="11"/>
  <c r="N492" i="11"/>
  <c r="O492" i="11"/>
  <c r="B493" i="11"/>
  <c r="C493" i="11"/>
  <c r="I493" i="11"/>
  <c r="J493" i="11"/>
  <c r="K493" i="11"/>
  <c r="L493" i="11"/>
  <c r="M493" i="11"/>
  <c r="N493" i="11"/>
  <c r="O493" i="11"/>
  <c r="B494" i="11"/>
  <c r="C494" i="11"/>
  <c r="I494" i="11"/>
  <c r="J494" i="11"/>
  <c r="K494" i="11"/>
  <c r="L494" i="11"/>
  <c r="M494" i="11"/>
  <c r="N494" i="11"/>
  <c r="O494" i="11"/>
  <c r="B495" i="11"/>
  <c r="C495" i="11"/>
  <c r="I495" i="11"/>
  <c r="J495" i="11"/>
  <c r="K495" i="11"/>
  <c r="L495" i="11"/>
  <c r="M495" i="11"/>
  <c r="N495" i="11"/>
  <c r="O495" i="11"/>
  <c r="B496" i="11"/>
  <c r="C496" i="11"/>
  <c r="I496" i="11"/>
  <c r="J496" i="11"/>
  <c r="K496" i="11"/>
  <c r="L496" i="11"/>
  <c r="M496" i="11"/>
  <c r="N496" i="11"/>
  <c r="O496" i="11"/>
  <c r="A211" i="12"/>
  <c r="H211" i="12"/>
  <c r="I211" i="12"/>
  <c r="Y211" i="12"/>
  <c r="K211" i="12" s="1"/>
  <c r="AA211" i="12"/>
  <c r="O211" i="12" s="1"/>
  <c r="AC211" i="12"/>
  <c r="M211" i="12" s="1"/>
  <c r="A212" i="12"/>
  <c r="H212" i="12"/>
  <c r="I212" i="12"/>
  <c r="Y212" i="12"/>
  <c r="K212" i="12" s="1"/>
  <c r="AA212" i="12"/>
  <c r="O212" i="12" s="1"/>
  <c r="AC212" i="12"/>
  <c r="M212" i="12" s="1"/>
  <c r="A213" i="12"/>
  <c r="H213" i="12"/>
  <c r="I213" i="12"/>
  <c r="Y213" i="12"/>
  <c r="K213" i="12" s="1"/>
  <c r="AA213" i="12"/>
  <c r="O213" i="12" s="1"/>
  <c r="AC213" i="12"/>
  <c r="M213" i="12" s="1"/>
  <c r="A214" i="12"/>
  <c r="H214" i="12"/>
  <c r="I214" i="12"/>
  <c r="Y214" i="12"/>
  <c r="K214" i="12" s="1"/>
  <c r="AA214" i="12"/>
  <c r="O214" i="12" s="1"/>
  <c r="AC214" i="12"/>
  <c r="M214" i="12" s="1"/>
  <c r="A215" i="12"/>
  <c r="H215" i="12"/>
  <c r="I215" i="12"/>
  <c r="Y215" i="12"/>
  <c r="K215" i="12" s="1"/>
  <c r="AA215" i="12"/>
  <c r="O215" i="12" s="1"/>
  <c r="AC215" i="12"/>
  <c r="M215" i="12" s="1"/>
  <c r="A216" i="12"/>
  <c r="H216" i="12"/>
  <c r="I216" i="12"/>
  <c r="Y216" i="12"/>
  <c r="K216" i="12" s="1"/>
  <c r="AA216" i="12"/>
  <c r="O216" i="12" s="1"/>
  <c r="AC216" i="12"/>
  <c r="M216" i="12" s="1"/>
  <c r="A217" i="12"/>
  <c r="H217" i="12"/>
  <c r="I217" i="12"/>
  <c r="Y217" i="12"/>
  <c r="K217" i="12" s="1"/>
  <c r="AA217" i="12"/>
  <c r="O217" i="12" s="1"/>
  <c r="AC217" i="12"/>
  <c r="M217" i="12" s="1"/>
  <c r="A218" i="12"/>
  <c r="H218" i="12"/>
  <c r="I218" i="12"/>
  <c r="Y218" i="12"/>
  <c r="K218" i="12" s="1"/>
  <c r="AA218" i="12"/>
  <c r="O218" i="12" s="1"/>
  <c r="AC218" i="12"/>
  <c r="M218" i="12" s="1"/>
  <c r="A219" i="12"/>
  <c r="H219" i="12"/>
  <c r="I219" i="12"/>
  <c r="Y219" i="12"/>
  <c r="K219" i="12" s="1"/>
  <c r="AA219" i="12"/>
  <c r="O219" i="12" s="1"/>
  <c r="AC219" i="12"/>
  <c r="M219" i="12" s="1"/>
  <c r="A220" i="12"/>
  <c r="H220" i="12"/>
  <c r="I220" i="12"/>
  <c r="O220" i="12"/>
  <c r="Y220" i="12"/>
  <c r="K220" i="12" s="1"/>
  <c r="AA220" i="12"/>
  <c r="AC220" i="12"/>
  <c r="M220" i="12" s="1"/>
  <c r="A221" i="12"/>
  <c r="H221" i="12"/>
  <c r="I221" i="12"/>
  <c r="Y221" i="12"/>
  <c r="K221" i="12" s="1"/>
  <c r="AA221" i="12"/>
  <c r="O221" i="12" s="1"/>
  <c r="AC221" i="12"/>
  <c r="M221" i="12" s="1"/>
  <c r="A222" i="12"/>
  <c r="H222" i="12"/>
  <c r="I222" i="12"/>
  <c r="Y222" i="12"/>
  <c r="K222" i="12" s="1"/>
  <c r="AA222" i="12"/>
  <c r="O222" i="12" s="1"/>
  <c r="AC222" i="12"/>
  <c r="M222" i="12" s="1"/>
  <c r="A223" i="12"/>
  <c r="H223" i="12"/>
  <c r="I223" i="12"/>
  <c r="Y223" i="12"/>
  <c r="K223" i="12" s="1"/>
  <c r="AA223" i="12"/>
  <c r="O223" i="12" s="1"/>
  <c r="AC223" i="12"/>
  <c r="M223" i="12" s="1"/>
  <c r="A224" i="12"/>
  <c r="H224" i="12"/>
  <c r="I224" i="12"/>
  <c r="Y224" i="12"/>
  <c r="K224" i="12" s="1"/>
  <c r="AA224" i="12"/>
  <c r="O224" i="12" s="1"/>
  <c r="AC224" i="12"/>
  <c r="M224" i="12" s="1"/>
  <c r="A225" i="12"/>
  <c r="H225" i="12"/>
  <c r="I225" i="12"/>
  <c r="Y225" i="12"/>
  <c r="K225" i="12" s="1"/>
  <c r="AA225" i="12"/>
  <c r="O225" i="12" s="1"/>
  <c r="AC225" i="12"/>
  <c r="M225" i="12" s="1"/>
  <c r="A226" i="12"/>
  <c r="H226" i="12"/>
  <c r="I226" i="12"/>
  <c r="Y226" i="12"/>
  <c r="K226" i="12" s="1"/>
  <c r="AA226" i="12"/>
  <c r="O226" i="12" s="1"/>
  <c r="AC226" i="12"/>
  <c r="M226" i="12" s="1"/>
  <c r="A227" i="12"/>
  <c r="H227" i="12"/>
  <c r="I227" i="12"/>
  <c r="Y227" i="12"/>
  <c r="K227" i="12" s="1"/>
  <c r="AA227" i="12"/>
  <c r="O227" i="12" s="1"/>
  <c r="AC227" i="12"/>
  <c r="M227" i="12" s="1"/>
  <c r="A228" i="12"/>
  <c r="H228" i="12"/>
  <c r="I228" i="12"/>
  <c r="Y228" i="12"/>
  <c r="K228" i="12" s="1"/>
  <c r="AA228" i="12"/>
  <c r="O228" i="12" s="1"/>
  <c r="AC228" i="12"/>
  <c r="M228" i="12" s="1"/>
  <c r="A229" i="12"/>
  <c r="H229" i="12"/>
  <c r="I229" i="12"/>
  <c r="Y229" i="12"/>
  <c r="K229" i="12" s="1"/>
  <c r="AA229" i="12"/>
  <c r="O229" i="12" s="1"/>
  <c r="AC229" i="12"/>
  <c r="M229" i="12" s="1"/>
  <c r="A230" i="12"/>
  <c r="H230" i="12"/>
  <c r="I230" i="12"/>
  <c r="Y230" i="12"/>
  <c r="K230" i="12" s="1"/>
  <c r="AA230" i="12"/>
  <c r="O230" i="12" s="1"/>
  <c r="AC230" i="12"/>
  <c r="M230" i="12" s="1"/>
  <c r="A231" i="12"/>
  <c r="H231" i="12"/>
  <c r="I231" i="12"/>
  <c r="Y231" i="12"/>
  <c r="K231" i="12" s="1"/>
  <c r="AA231" i="12"/>
  <c r="O231" i="12" s="1"/>
  <c r="AC231" i="12"/>
  <c r="M231" i="12" s="1"/>
  <c r="A232" i="12"/>
  <c r="H232" i="12"/>
  <c r="I232" i="12"/>
  <c r="Y232" i="12"/>
  <c r="K232" i="12" s="1"/>
  <c r="AA232" i="12"/>
  <c r="O232" i="12" s="1"/>
  <c r="AC232" i="12"/>
  <c r="M232" i="12" s="1"/>
  <c r="A233" i="12"/>
  <c r="H233" i="12"/>
  <c r="I233" i="12"/>
  <c r="Y233" i="12"/>
  <c r="K233" i="12" s="1"/>
  <c r="AA233" i="12"/>
  <c r="O233" i="12" s="1"/>
  <c r="AC233" i="12"/>
  <c r="M233" i="12" s="1"/>
  <c r="A234" i="12"/>
  <c r="H234" i="12"/>
  <c r="I234" i="12"/>
  <c r="Y234" i="12"/>
  <c r="K234" i="12" s="1"/>
  <c r="AA234" i="12"/>
  <c r="O234" i="12" s="1"/>
  <c r="AC234" i="12"/>
  <c r="M234" i="12" s="1"/>
  <c r="A235" i="12"/>
  <c r="H235" i="12"/>
  <c r="I235" i="12"/>
  <c r="Y235" i="12"/>
  <c r="K235" i="12" s="1"/>
  <c r="AA235" i="12"/>
  <c r="O235" i="12" s="1"/>
  <c r="AC235" i="12"/>
  <c r="M235" i="12" s="1"/>
  <c r="A236" i="12"/>
  <c r="H236" i="12"/>
  <c r="I236" i="12"/>
  <c r="Y236" i="12"/>
  <c r="K236" i="12" s="1"/>
  <c r="AA236" i="12"/>
  <c r="O236" i="12" s="1"/>
  <c r="AC236" i="12"/>
  <c r="M236" i="12" s="1"/>
  <c r="A237" i="12"/>
  <c r="H237" i="12"/>
  <c r="I237" i="12"/>
  <c r="Y237" i="12"/>
  <c r="K237" i="12" s="1"/>
  <c r="AA237" i="12"/>
  <c r="O237" i="12"/>
  <c r="AC237" i="12"/>
  <c r="M237" i="12" s="1"/>
  <c r="A238" i="12"/>
  <c r="H238" i="12"/>
  <c r="I238" i="12"/>
  <c r="Y238" i="12"/>
  <c r="K238" i="12" s="1"/>
  <c r="AA238" i="12"/>
  <c r="O238" i="12" s="1"/>
  <c r="AC238" i="12"/>
  <c r="M238" i="12" s="1"/>
  <c r="A239" i="12"/>
  <c r="H239" i="12"/>
  <c r="I239" i="12"/>
  <c r="Y239" i="12"/>
  <c r="K239" i="12" s="1"/>
  <c r="AA239" i="12"/>
  <c r="O239" i="12" s="1"/>
  <c r="AC239" i="12"/>
  <c r="M239" i="12" s="1"/>
  <c r="A240" i="12"/>
  <c r="H240" i="12"/>
  <c r="I240" i="12"/>
  <c r="Y240" i="12"/>
  <c r="K240" i="12" s="1"/>
  <c r="AA240" i="12"/>
  <c r="O240" i="12" s="1"/>
  <c r="AC240" i="12"/>
  <c r="M240" i="12" s="1"/>
  <c r="A241" i="12"/>
  <c r="H241" i="12"/>
  <c r="I241" i="12"/>
  <c r="Y241" i="12"/>
  <c r="K241" i="12" s="1"/>
  <c r="AA241" i="12"/>
  <c r="O241" i="12" s="1"/>
  <c r="AC241" i="12"/>
  <c r="M241" i="12" s="1"/>
  <c r="A242" i="12"/>
  <c r="H242" i="12"/>
  <c r="I242" i="12"/>
  <c r="Y242" i="12"/>
  <c r="K242" i="12" s="1"/>
  <c r="AA242" i="12"/>
  <c r="O242" i="12" s="1"/>
  <c r="AC242" i="12"/>
  <c r="M242" i="12" s="1"/>
  <c r="A243" i="12"/>
  <c r="H243" i="12"/>
  <c r="I243" i="12"/>
  <c r="Y243" i="12"/>
  <c r="K243" i="12" s="1"/>
  <c r="AA243" i="12"/>
  <c r="O243" i="12" s="1"/>
  <c r="AC243" i="12"/>
  <c r="M243" i="12" s="1"/>
  <c r="A244" i="12"/>
  <c r="H244" i="12"/>
  <c r="I244" i="12"/>
  <c r="Y244" i="12"/>
  <c r="K244" i="12" s="1"/>
  <c r="AA244" i="12"/>
  <c r="O244" i="12" s="1"/>
  <c r="AC244" i="12"/>
  <c r="M244" i="12" s="1"/>
  <c r="A245" i="12"/>
  <c r="H245" i="12"/>
  <c r="I245" i="12"/>
  <c r="Y245" i="12"/>
  <c r="K245" i="12" s="1"/>
  <c r="AA245" i="12"/>
  <c r="O245" i="12" s="1"/>
  <c r="AC245" i="12"/>
  <c r="M245" i="12" s="1"/>
  <c r="A246" i="12"/>
  <c r="H246" i="12"/>
  <c r="I246" i="12"/>
  <c r="Y246" i="12"/>
  <c r="K246" i="12" s="1"/>
  <c r="AA246" i="12"/>
  <c r="O246" i="12" s="1"/>
  <c r="AC246" i="12"/>
  <c r="M246" i="12" s="1"/>
  <c r="A247" i="12"/>
  <c r="H247" i="12"/>
  <c r="I247" i="12"/>
  <c r="Y247" i="12"/>
  <c r="K247" i="12" s="1"/>
  <c r="AA247" i="12"/>
  <c r="O247" i="12" s="1"/>
  <c r="AC247" i="12"/>
  <c r="M247" i="12" s="1"/>
  <c r="A248" i="12"/>
  <c r="H248" i="12"/>
  <c r="I248" i="12"/>
  <c r="Y248" i="12"/>
  <c r="K248" i="12" s="1"/>
  <c r="AA248" i="12"/>
  <c r="O248" i="12" s="1"/>
  <c r="AC248" i="12"/>
  <c r="M248" i="12" s="1"/>
  <c r="A249" i="12"/>
  <c r="H249" i="12"/>
  <c r="I249" i="12"/>
  <c r="Y249" i="12"/>
  <c r="K249" i="12" s="1"/>
  <c r="AA249" i="12"/>
  <c r="O249" i="12" s="1"/>
  <c r="AC249" i="12"/>
  <c r="M249" i="12" s="1"/>
  <c r="A250" i="12"/>
  <c r="H250" i="12"/>
  <c r="I250" i="12"/>
  <c r="Y250" i="12"/>
  <c r="K250" i="12" s="1"/>
  <c r="AA250" i="12"/>
  <c r="O250" i="12" s="1"/>
  <c r="AC250" i="12"/>
  <c r="M250" i="12" s="1"/>
  <c r="A251" i="12"/>
  <c r="H251" i="12"/>
  <c r="I251" i="12"/>
  <c r="Y251" i="12"/>
  <c r="K251" i="12" s="1"/>
  <c r="AA251" i="12"/>
  <c r="O251" i="12" s="1"/>
  <c r="AC251" i="12"/>
  <c r="M251" i="12" s="1"/>
  <c r="A252" i="12"/>
  <c r="H252" i="12"/>
  <c r="I252" i="12"/>
  <c r="Y252" i="12"/>
  <c r="K252" i="12" s="1"/>
  <c r="AA252" i="12"/>
  <c r="O252" i="12" s="1"/>
  <c r="AC252" i="12"/>
  <c r="M252" i="12"/>
  <c r="A253" i="12"/>
  <c r="H253" i="12"/>
  <c r="I253" i="12"/>
  <c r="Y253" i="12"/>
  <c r="K253" i="12" s="1"/>
  <c r="AA253" i="12"/>
  <c r="O253" i="12" s="1"/>
  <c r="AC253" i="12"/>
  <c r="M253" i="12" s="1"/>
  <c r="A254" i="12"/>
  <c r="H254" i="12"/>
  <c r="I254" i="12"/>
  <c r="Y254" i="12"/>
  <c r="K254" i="12" s="1"/>
  <c r="AA254" i="12"/>
  <c r="O254" i="12" s="1"/>
  <c r="AC254" i="12"/>
  <c r="M254" i="12" s="1"/>
  <c r="A255" i="12"/>
  <c r="H255" i="12"/>
  <c r="I255" i="12"/>
  <c r="Y255" i="12"/>
  <c r="K255" i="12" s="1"/>
  <c r="AA255" i="12"/>
  <c r="O255" i="12" s="1"/>
  <c r="AC255" i="12"/>
  <c r="M255" i="12" s="1"/>
  <c r="A256" i="12"/>
  <c r="H256" i="12"/>
  <c r="I256" i="12"/>
  <c r="Y256" i="12"/>
  <c r="K256" i="12" s="1"/>
  <c r="AA256" i="12"/>
  <c r="O256" i="12" s="1"/>
  <c r="AC256" i="12"/>
  <c r="M256" i="12" s="1"/>
  <c r="A257" i="12"/>
  <c r="H257" i="12"/>
  <c r="I257" i="12"/>
  <c r="Y257" i="12"/>
  <c r="K257" i="12" s="1"/>
  <c r="AA257" i="12"/>
  <c r="O257" i="12" s="1"/>
  <c r="AC257" i="12"/>
  <c r="M257" i="12" s="1"/>
  <c r="A258" i="12"/>
  <c r="H258" i="12"/>
  <c r="I258" i="12"/>
  <c r="Y258" i="12"/>
  <c r="K258" i="12" s="1"/>
  <c r="AA258" i="12"/>
  <c r="O258" i="12" s="1"/>
  <c r="AC258" i="12"/>
  <c r="M258" i="12" s="1"/>
  <c r="A259" i="12"/>
  <c r="H259" i="12"/>
  <c r="I259" i="12"/>
  <c r="Y259" i="12"/>
  <c r="K259" i="12" s="1"/>
  <c r="AA259" i="12"/>
  <c r="O259" i="12" s="1"/>
  <c r="AC259" i="12"/>
  <c r="M259" i="12" s="1"/>
  <c r="A260" i="12"/>
  <c r="H260" i="12"/>
  <c r="I260" i="12"/>
  <c r="Y260" i="12"/>
  <c r="K260" i="12" s="1"/>
  <c r="AA260" i="12"/>
  <c r="O260" i="12" s="1"/>
  <c r="AC260" i="12"/>
  <c r="M260" i="12" s="1"/>
  <c r="A261" i="12"/>
  <c r="H261" i="12"/>
  <c r="I261" i="12"/>
  <c r="Y261" i="12"/>
  <c r="K261" i="12" s="1"/>
  <c r="AA261" i="12"/>
  <c r="O261" i="12" s="1"/>
  <c r="AC261" i="12"/>
  <c r="M261" i="12" s="1"/>
  <c r="A262" i="12"/>
  <c r="H262" i="12"/>
  <c r="I262" i="12"/>
  <c r="Y262" i="12"/>
  <c r="K262" i="12"/>
  <c r="AA262" i="12"/>
  <c r="O262" i="12" s="1"/>
  <c r="AC262" i="12"/>
  <c r="M262" i="12" s="1"/>
  <c r="A263" i="12"/>
  <c r="H263" i="12"/>
  <c r="I263" i="12"/>
  <c r="Y263" i="12"/>
  <c r="K263" i="12"/>
  <c r="AA263" i="12"/>
  <c r="O263" i="12" s="1"/>
  <c r="AC263" i="12"/>
  <c r="M263" i="12" s="1"/>
  <c r="A264" i="12"/>
  <c r="H264" i="12"/>
  <c r="I264" i="12"/>
  <c r="Y264" i="12"/>
  <c r="K264" i="12" s="1"/>
  <c r="AA264" i="12"/>
  <c r="O264" i="12" s="1"/>
  <c r="AC264" i="12"/>
  <c r="M264" i="12" s="1"/>
  <c r="A265" i="12"/>
  <c r="H265" i="12"/>
  <c r="I265" i="12"/>
  <c r="Y265" i="12"/>
  <c r="K265" i="12" s="1"/>
  <c r="AA265" i="12"/>
  <c r="O265" i="12" s="1"/>
  <c r="AC265" i="12"/>
  <c r="M265" i="12" s="1"/>
  <c r="A266" i="12"/>
  <c r="H266" i="12"/>
  <c r="I266" i="12"/>
  <c r="Y266" i="12"/>
  <c r="K266" i="12"/>
  <c r="AA266" i="12"/>
  <c r="O266" i="12" s="1"/>
  <c r="AC266" i="12"/>
  <c r="M266" i="12" s="1"/>
  <c r="A267" i="12"/>
  <c r="H267" i="12"/>
  <c r="I267" i="12"/>
  <c r="Y267" i="12"/>
  <c r="K267" i="12" s="1"/>
  <c r="AA267" i="12"/>
  <c r="O267" i="12" s="1"/>
  <c r="AC267" i="12"/>
  <c r="M267" i="12" s="1"/>
  <c r="A268" i="12"/>
  <c r="H268" i="12"/>
  <c r="I268" i="12"/>
  <c r="Y268" i="12"/>
  <c r="K268" i="12" s="1"/>
  <c r="AA268" i="12"/>
  <c r="O268" i="12" s="1"/>
  <c r="AC268" i="12"/>
  <c r="M268" i="12" s="1"/>
  <c r="A269" i="12"/>
  <c r="H269" i="12"/>
  <c r="I269" i="12"/>
  <c r="Y269" i="12"/>
  <c r="K269" i="12" s="1"/>
  <c r="AA269" i="12"/>
  <c r="O269" i="12" s="1"/>
  <c r="AC269" i="12"/>
  <c r="M269" i="12" s="1"/>
  <c r="A270" i="12"/>
  <c r="H270" i="12"/>
  <c r="I270" i="12"/>
  <c r="Y270" i="12"/>
  <c r="K270" i="12"/>
  <c r="AA270" i="12"/>
  <c r="O270" i="12" s="1"/>
  <c r="AC270" i="12"/>
  <c r="M270" i="12" s="1"/>
  <c r="A271" i="12"/>
  <c r="H271" i="12"/>
  <c r="I271" i="12"/>
  <c r="Y271" i="12"/>
  <c r="K271" i="12" s="1"/>
  <c r="AA271" i="12"/>
  <c r="O271" i="12" s="1"/>
  <c r="AC271" i="12"/>
  <c r="M271" i="12" s="1"/>
  <c r="A272" i="12"/>
  <c r="H272" i="12"/>
  <c r="I272" i="12"/>
  <c r="Y272" i="12"/>
  <c r="K272" i="12"/>
  <c r="AA272" i="12"/>
  <c r="O272" i="12"/>
  <c r="AC272" i="12"/>
  <c r="M272" i="12" s="1"/>
  <c r="A273" i="12"/>
  <c r="H273" i="12"/>
  <c r="I273" i="12"/>
  <c r="Y273" i="12"/>
  <c r="K273" i="12" s="1"/>
  <c r="AA273" i="12"/>
  <c r="O273" i="12" s="1"/>
  <c r="AC273" i="12"/>
  <c r="M273" i="12" s="1"/>
  <c r="A274" i="12"/>
  <c r="H274" i="12"/>
  <c r="I274" i="12"/>
  <c r="Y274" i="12"/>
  <c r="K274" i="12" s="1"/>
  <c r="AA274" i="12"/>
  <c r="O274" i="12" s="1"/>
  <c r="AC274" i="12"/>
  <c r="M274" i="12" s="1"/>
  <c r="A275" i="12"/>
  <c r="H275" i="12"/>
  <c r="I275" i="12"/>
  <c r="Y275" i="12"/>
  <c r="K275" i="12" s="1"/>
  <c r="AA275" i="12"/>
  <c r="O275" i="12" s="1"/>
  <c r="AC275" i="12"/>
  <c r="M275" i="12"/>
  <c r="A276" i="12"/>
  <c r="H276" i="12"/>
  <c r="I276" i="12"/>
  <c r="Y276" i="12"/>
  <c r="K276" i="12" s="1"/>
  <c r="AA276" i="12"/>
  <c r="O276" i="12" s="1"/>
  <c r="AC276" i="12"/>
  <c r="M276" i="12" s="1"/>
  <c r="A277" i="12"/>
  <c r="H277" i="12"/>
  <c r="I277" i="12"/>
  <c r="Y277" i="12"/>
  <c r="K277" i="12" s="1"/>
  <c r="AA277" i="12"/>
  <c r="O277" i="12" s="1"/>
  <c r="AC277" i="12"/>
  <c r="M277" i="12" s="1"/>
  <c r="A278" i="12"/>
  <c r="H278" i="12"/>
  <c r="I278" i="12"/>
  <c r="Y278" i="12"/>
  <c r="K278" i="12" s="1"/>
  <c r="AA278" i="12"/>
  <c r="O278" i="12" s="1"/>
  <c r="AC278" i="12"/>
  <c r="M278" i="12" s="1"/>
  <c r="A279" i="12"/>
  <c r="H279" i="12"/>
  <c r="I279" i="12"/>
  <c r="Y279" i="12"/>
  <c r="K279" i="12" s="1"/>
  <c r="AA279" i="12"/>
  <c r="O279" i="12" s="1"/>
  <c r="AC279" i="12"/>
  <c r="M279" i="12" s="1"/>
  <c r="A280" i="12"/>
  <c r="H280" i="12"/>
  <c r="I280" i="12"/>
  <c r="Y280" i="12"/>
  <c r="K280" i="12" s="1"/>
  <c r="AA280" i="12"/>
  <c r="O280" i="12"/>
  <c r="AC280" i="12"/>
  <c r="M280" i="12" s="1"/>
  <c r="A281" i="12"/>
  <c r="H281" i="12"/>
  <c r="I281" i="12"/>
  <c r="Y281" i="12"/>
  <c r="K281" i="12" s="1"/>
  <c r="AA281" i="12"/>
  <c r="O281" i="12"/>
  <c r="AC281" i="12"/>
  <c r="M281" i="12" s="1"/>
  <c r="A282" i="12"/>
  <c r="H282" i="12"/>
  <c r="I282" i="12"/>
  <c r="Y282" i="12"/>
  <c r="K282" i="12" s="1"/>
  <c r="AA282" i="12"/>
  <c r="O282" i="12" s="1"/>
  <c r="AC282" i="12"/>
  <c r="M282" i="12" s="1"/>
  <c r="A283" i="12"/>
  <c r="H283" i="12"/>
  <c r="I283" i="12"/>
  <c r="Y283" i="12"/>
  <c r="K283" i="12" s="1"/>
  <c r="AA283" i="12"/>
  <c r="O283" i="12" s="1"/>
  <c r="AC283" i="12"/>
  <c r="M283" i="12" s="1"/>
  <c r="A284" i="12"/>
  <c r="H284" i="12"/>
  <c r="I284" i="12"/>
  <c r="Y284" i="12"/>
  <c r="K284" i="12" s="1"/>
  <c r="AA284" i="12"/>
  <c r="O284" i="12" s="1"/>
  <c r="AC284" i="12"/>
  <c r="M284" i="12"/>
  <c r="A285" i="12"/>
  <c r="H285" i="12"/>
  <c r="I285" i="12"/>
  <c r="Y285" i="12"/>
  <c r="K285" i="12" s="1"/>
  <c r="AA285" i="12"/>
  <c r="O285" i="12" s="1"/>
  <c r="AC285" i="12"/>
  <c r="M285" i="12" s="1"/>
  <c r="A286" i="12"/>
  <c r="H286" i="12"/>
  <c r="I286" i="12"/>
  <c r="Y286" i="12"/>
  <c r="K286" i="12" s="1"/>
  <c r="AA286" i="12"/>
  <c r="O286" i="12" s="1"/>
  <c r="AC286" i="12"/>
  <c r="M286" i="12" s="1"/>
  <c r="A287" i="12"/>
  <c r="H287" i="12"/>
  <c r="I287" i="12"/>
  <c r="Y287" i="12"/>
  <c r="K287" i="12" s="1"/>
  <c r="AA287" i="12"/>
  <c r="O287" i="12" s="1"/>
  <c r="AC287" i="12"/>
  <c r="M287" i="12" s="1"/>
  <c r="A288" i="12"/>
  <c r="H288" i="12"/>
  <c r="I288" i="12"/>
  <c r="Y288" i="12"/>
  <c r="K288" i="12" s="1"/>
  <c r="AA288" i="12"/>
  <c r="O288" i="12"/>
  <c r="AC288" i="12"/>
  <c r="M288" i="12" s="1"/>
  <c r="A289" i="12"/>
  <c r="H289" i="12"/>
  <c r="I289" i="12"/>
  <c r="Y289" i="12"/>
  <c r="K289" i="12" s="1"/>
  <c r="AA289" i="12"/>
  <c r="O289" i="12" s="1"/>
  <c r="AC289" i="12"/>
  <c r="M289" i="12" s="1"/>
  <c r="A290" i="12"/>
  <c r="H290" i="12"/>
  <c r="I290" i="12"/>
  <c r="Y290" i="12"/>
  <c r="K290" i="12" s="1"/>
  <c r="AA290" i="12"/>
  <c r="O290" i="12" s="1"/>
  <c r="AC290" i="12"/>
  <c r="M290" i="12" s="1"/>
  <c r="A291" i="12"/>
  <c r="H291" i="12"/>
  <c r="I291" i="12"/>
  <c r="Y291" i="12"/>
  <c r="K291" i="12" s="1"/>
  <c r="AA291" i="12"/>
  <c r="O291" i="12" s="1"/>
  <c r="AC291" i="12"/>
  <c r="M291" i="12" s="1"/>
  <c r="A292" i="12"/>
  <c r="H292" i="12"/>
  <c r="I292" i="12"/>
  <c r="Y292" i="12"/>
  <c r="K292" i="12" s="1"/>
  <c r="AA292" i="12"/>
  <c r="O292" i="12" s="1"/>
  <c r="AC292" i="12"/>
  <c r="M292" i="12" s="1"/>
  <c r="A293" i="12"/>
  <c r="H293" i="12"/>
  <c r="I293" i="12"/>
  <c r="Y293" i="12"/>
  <c r="K293" i="12" s="1"/>
  <c r="AA293" i="12"/>
  <c r="O293" i="12"/>
  <c r="AC293" i="12"/>
  <c r="M293" i="12" s="1"/>
  <c r="A294" i="12"/>
  <c r="H294" i="12"/>
  <c r="I294" i="12"/>
  <c r="Y294" i="12"/>
  <c r="K294" i="12" s="1"/>
  <c r="AA294" i="12"/>
  <c r="O294" i="12" s="1"/>
  <c r="AC294" i="12"/>
  <c r="M294" i="12" s="1"/>
  <c r="A295" i="12"/>
  <c r="H295" i="12"/>
  <c r="I295" i="12"/>
  <c r="Y295" i="12"/>
  <c r="K295" i="12" s="1"/>
  <c r="AA295" i="12"/>
  <c r="O295" i="12" s="1"/>
  <c r="AC295" i="12"/>
  <c r="M295" i="12"/>
  <c r="A296" i="12"/>
  <c r="H296" i="12"/>
  <c r="I296" i="12"/>
  <c r="Y296" i="12"/>
  <c r="K296" i="12" s="1"/>
  <c r="AA296" i="12"/>
  <c r="O296" i="12" s="1"/>
  <c r="AC296" i="12"/>
  <c r="M296" i="12" s="1"/>
  <c r="A297" i="12"/>
  <c r="H297" i="12"/>
  <c r="I297" i="12"/>
  <c r="Y297" i="12"/>
  <c r="K297" i="12" s="1"/>
  <c r="AA297" i="12"/>
  <c r="O297" i="12" s="1"/>
  <c r="AC297" i="12"/>
  <c r="M297" i="12" s="1"/>
  <c r="A298" i="12"/>
  <c r="H298" i="12"/>
  <c r="I298" i="12"/>
  <c r="Y298" i="12"/>
  <c r="K298" i="12" s="1"/>
  <c r="AA298" i="12"/>
  <c r="O298" i="12" s="1"/>
  <c r="AC298" i="12"/>
  <c r="M298" i="12" s="1"/>
  <c r="A299" i="12"/>
  <c r="H299" i="12"/>
  <c r="I299" i="12"/>
  <c r="Y299" i="12"/>
  <c r="K299" i="12" s="1"/>
  <c r="AA299" i="12"/>
  <c r="O299" i="12" s="1"/>
  <c r="AC299" i="12"/>
  <c r="M299" i="12" s="1"/>
  <c r="A300" i="12"/>
  <c r="H300" i="12"/>
  <c r="I300" i="12"/>
  <c r="Y300" i="12"/>
  <c r="K300" i="12" s="1"/>
  <c r="AA300" i="12"/>
  <c r="O300" i="12" s="1"/>
  <c r="AC300" i="12"/>
  <c r="M300" i="12" s="1"/>
  <c r="A301" i="12"/>
  <c r="H301" i="12"/>
  <c r="I301" i="12"/>
  <c r="Y301" i="12"/>
  <c r="K301" i="12" s="1"/>
  <c r="AA301" i="12"/>
  <c r="O301" i="12" s="1"/>
  <c r="AC301" i="12"/>
  <c r="M301" i="12" s="1"/>
  <c r="A302" i="12"/>
  <c r="H302" i="12"/>
  <c r="I302" i="12"/>
  <c r="Y302" i="12"/>
  <c r="K302" i="12" s="1"/>
  <c r="AA302" i="12"/>
  <c r="O302" i="12" s="1"/>
  <c r="AC302" i="12"/>
  <c r="M302" i="12" s="1"/>
  <c r="A303" i="12"/>
  <c r="H303" i="12"/>
  <c r="I303" i="12"/>
  <c r="Y303" i="12"/>
  <c r="K303" i="12" s="1"/>
  <c r="AA303" i="12"/>
  <c r="O303" i="12" s="1"/>
  <c r="AC303" i="12"/>
  <c r="M303" i="12" s="1"/>
  <c r="A304" i="12"/>
  <c r="H304" i="12"/>
  <c r="I304" i="12"/>
  <c r="Y304" i="12"/>
  <c r="K304" i="12" s="1"/>
  <c r="AA304" i="12"/>
  <c r="O304" i="12" s="1"/>
  <c r="AC304" i="12"/>
  <c r="M304" i="12" s="1"/>
  <c r="A305" i="12"/>
  <c r="H305" i="12"/>
  <c r="I305" i="12"/>
  <c r="Y305" i="12"/>
  <c r="K305" i="12" s="1"/>
  <c r="AA305" i="12"/>
  <c r="O305" i="12" s="1"/>
  <c r="AC305" i="12"/>
  <c r="M305" i="12" s="1"/>
  <c r="A306" i="12"/>
  <c r="H306" i="12"/>
  <c r="I306" i="12"/>
  <c r="Y306" i="12"/>
  <c r="K306" i="12" s="1"/>
  <c r="AA306" i="12"/>
  <c r="O306" i="12" s="1"/>
  <c r="AC306" i="12"/>
  <c r="M306" i="12" s="1"/>
  <c r="A307" i="12"/>
  <c r="H307" i="12"/>
  <c r="I307" i="12"/>
  <c r="Y307" i="12"/>
  <c r="K307" i="12" s="1"/>
  <c r="AA307" i="12"/>
  <c r="O307" i="12" s="1"/>
  <c r="AC307" i="12"/>
  <c r="M307" i="12"/>
  <c r="A308" i="12"/>
  <c r="H308" i="12"/>
  <c r="I308" i="12"/>
  <c r="Y308" i="12"/>
  <c r="K308" i="12" s="1"/>
  <c r="AA308" i="12"/>
  <c r="O308" i="12" s="1"/>
  <c r="AC308" i="12"/>
  <c r="M308" i="12" s="1"/>
  <c r="A309" i="12"/>
  <c r="H309" i="12"/>
  <c r="I309" i="12"/>
  <c r="Y309" i="12"/>
  <c r="K309" i="12" s="1"/>
  <c r="AA309" i="12"/>
  <c r="O309" i="12" s="1"/>
  <c r="AC309" i="12"/>
  <c r="M309" i="12" s="1"/>
  <c r="A310" i="12"/>
  <c r="H310" i="12"/>
  <c r="I310" i="12"/>
  <c r="Y310" i="12"/>
  <c r="K310" i="12" s="1"/>
  <c r="AA310" i="12"/>
  <c r="O310" i="12" s="1"/>
  <c r="AC310" i="12"/>
  <c r="M310" i="12" s="1"/>
  <c r="A311" i="12"/>
  <c r="H311" i="12"/>
  <c r="I311" i="12"/>
  <c r="Y311" i="12"/>
  <c r="K311" i="12" s="1"/>
  <c r="AA311" i="12"/>
  <c r="O311" i="12" s="1"/>
  <c r="AC311" i="12"/>
  <c r="M311" i="12" s="1"/>
  <c r="A312" i="12"/>
  <c r="H312" i="12"/>
  <c r="I312" i="12"/>
  <c r="Y312" i="12"/>
  <c r="K312" i="12" s="1"/>
  <c r="AA312" i="12"/>
  <c r="O312" i="12" s="1"/>
  <c r="AC312" i="12"/>
  <c r="M312" i="12" s="1"/>
  <c r="A313" i="12"/>
  <c r="H313" i="12"/>
  <c r="I313" i="12"/>
  <c r="Y313" i="12"/>
  <c r="K313" i="12" s="1"/>
  <c r="AA313" i="12"/>
  <c r="O313" i="12" s="1"/>
  <c r="AC313" i="12"/>
  <c r="M313" i="12" s="1"/>
  <c r="A314" i="12"/>
  <c r="H314" i="12"/>
  <c r="I314" i="12"/>
  <c r="Y314" i="12"/>
  <c r="K314" i="12" s="1"/>
  <c r="AA314" i="12"/>
  <c r="O314" i="12" s="1"/>
  <c r="AC314" i="12"/>
  <c r="M314" i="12" s="1"/>
  <c r="A315" i="12"/>
  <c r="H315" i="12"/>
  <c r="I315" i="12"/>
  <c r="Y315" i="12"/>
  <c r="K315" i="12" s="1"/>
  <c r="AA315" i="12"/>
  <c r="O315" i="12" s="1"/>
  <c r="AC315" i="12"/>
  <c r="M315" i="12" s="1"/>
  <c r="A316" i="12"/>
  <c r="H316" i="12"/>
  <c r="I316" i="12"/>
  <c r="Y316" i="12"/>
  <c r="K316" i="12" s="1"/>
  <c r="AA316" i="12"/>
  <c r="O316" i="12" s="1"/>
  <c r="AC316" i="12"/>
  <c r="M316" i="12" s="1"/>
  <c r="A317" i="12"/>
  <c r="H317" i="12"/>
  <c r="I317" i="12"/>
  <c r="Y317" i="12"/>
  <c r="K317" i="12" s="1"/>
  <c r="AA317" i="12"/>
  <c r="O317" i="12"/>
  <c r="AC317" i="12"/>
  <c r="M317" i="12" s="1"/>
  <c r="A318" i="12"/>
  <c r="H318" i="12"/>
  <c r="I318" i="12"/>
  <c r="Y318" i="12"/>
  <c r="K318" i="12" s="1"/>
  <c r="AA318" i="12"/>
  <c r="O318" i="12" s="1"/>
  <c r="AC318" i="12"/>
  <c r="M318" i="12" s="1"/>
  <c r="A319" i="12"/>
  <c r="H319" i="12"/>
  <c r="I319" i="12"/>
  <c r="Y319" i="12"/>
  <c r="K319" i="12" s="1"/>
  <c r="AA319" i="12"/>
  <c r="O319" i="12" s="1"/>
  <c r="AC319" i="12"/>
  <c r="M319" i="12" s="1"/>
  <c r="A320" i="12"/>
  <c r="H320" i="12"/>
  <c r="I320" i="12"/>
  <c r="Y320" i="12"/>
  <c r="K320" i="12" s="1"/>
  <c r="AA320" i="12"/>
  <c r="O320" i="12" s="1"/>
  <c r="AC320" i="12"/>
  <c r="M320" i="12" s="1"/>
  <c r="A321" i="12"/>
  <c r="H321" i="12"/>
  <c r="I321" i="12"/>
  <c r="Y321" i="12"/>
  <c r="K321" i="12" s="1"/>
  <c r="AA321" i="12"/>
  <c r="O321" i="12" s="1"/>
  <c r="AC321" i="12"/>
  <c r="M321" i="12" s="1"/>
  <c r="A322" i="12"/>
  <c r="H322" i="12"/>
  <c r="I322" i="12"/>
  <c r="Y322" i="12"/>
  <c r="K322" i="12" s="1"/>
  <c r="AA322" i="12"/>
  <c r="O322" i="12" s="1"/>
  <c r="AC322" i="12"/>
  <c r="M322" i="12" s="1"/>
  <c r="A323" i="12"/>
  <c r="H323" i="12"/>
  <c r="I323" i="12"/>
  <c r="Y323" i="12"/>
  <c r="K323" i="12"/>
  <c r="AA323" i="12"/>
  <c r="O323" i="12" s="1"/>
  <c r="AC323" i="12"/>
  <c r="M323" i="12"/>
  <c r="A324" i="12"/>
  <c r="H324" i="12"/>
  <c r="I324" i="12"/>
  <c r="Y324" i="12"/>
  <c r="K324" i="12"/>
  <c r="AA324" i="12"/>
  <c r="O324" i="12" s="1"/>
  <c r="AC324" i="12"/>
  <c r="M324" i="12"/>
  <c r="A325" i="12"/>
  <c r="H325" i="12"/>
  <c r="I325" i="12"/>
  <c r="Y325" i="12"/>
  <c r="K325" i="12" s="1"/>
  <c r="AA325" i="12"/>
  <c r="O325" i="12" s="1"/>
  <c r="AC325" i="12"/>
  <c r="M325" i="12" s="1"/>
  <c r="A326" i="12"/>
  <c r="H326" i="12"/>
  <c r="I326" i="12"/>
  <c r="O326" i="12"/>
  <c r="Y326" i="12"/>
  <c r="K326" i="12" s="1"/>
  <c r="AA326" i="12"/>
  <c r="AC326" i="12"/>
  <c r="M326" i="12" s="1"/>
  <c r="A327" i="12"/>
  <c r="H327" i="12"/>
  <c r="I327" i="12"/>
  <c r="M327" i="12"/>
  <c r="Y327" i="12"/>
  <c r="K327" i="12" s="1"/>
  <c r="AA327" i="12"/>
  <c r="O327" i="12" s="1"/>
  <c r="AC327" i="12"/>
  <c r="A328" i="12"/>
  <c r="H328" i="12"/>
  <c r="I328" i="12"/>
  <c r="Y328" i="12"/>
  <c r="K328" i="12" s="1"/>
  <c r="AA328" i="12"/>
  <c r="O328" i="12" s="1"/>
  <c r="AC328" i="12"/>
  <c r="M328" i="12" s="1"/>
  <c r="A329" i="12"/>
  <c r="H329" i="12"/>
  <c r="I329" i="12"/>
  <c r="Y329" i="12"/>
  <c r="K329" i="12" s="1"/>
  <c r="AA329" i="12"/>
  <c r="O329" i="12" s="1"/>
  <c r="AC329" i="12"/>
  <c r="M329" i="12" s="1"/>
  <c r="A330" i="12"/>
  <c r="H330" i="12"/>
  <c r="I330" i="12"/>
  <c r="Y330" i="12"/>
  <c r="K330" i="12"/>
  <c r="AA330" i="12"/>
  <c r="O330" i="12" s="1"/>
  <c r="AC330" i="12"/>
  <c r="M330" i="12" s="1"/>
  <c r="A331" i="12"/>
  <c r="H331" i="12"/>
  <c r="I331" i="12"/>
  <c r="Y331" i="12"/>
  <c r="K331" i="12" s="1"/>
  <c r="AA331" i="12"/>
  <c r="O331" i="12" s="1"/>
  <c r="AC331" i="12"/>
  <c r="M331" i="12" s="1"/>
  <c r="A332" i="12"/>
  <c r="H332" i="12"/>
  <c r="I332" i="12"/>
  <c r="Y332" i="12"/>
  <c r="K332" i="12" s="1"/>
  <c r="AA332" i="12"/>
  <c r="O332" i="12" s="1"/>
  <c r="AC332" i="12"/>
  <c r="M332" i="12" s="1"/>
  <c r="A333" i="12"/>
  <c r="H333" i="12"/>
  <c r="I333" i="12"/>
  <c r="Y333" i="12"/>
  <c r="K333" i="12" s="1"/>
  <c r="AA333" i="12"/>
  <c r="O333" i="12" s="1"/>
  <c r="AC333" i="12"/>
  <c r="M333" i="12" s="1"/>
  <c r="A334" i="12"/>
  <c r="H334" i="12"/>
  <c r="I334" i="12"/>
  <c r="Y334" i="12"/>
  <c r="K334" i="12" s="1"/>
  <c r="AA334" i="12"/>
  <c r="O334" i="12" s="1"/>
  <c r="AC334" i="12"/>
  <c r="M334" i="12" s="1"/>
  <c r="A335" i="12"/>
  <c r="H335" i="12"/>
  <c r="I335" i="12"/>
  <c r="Y335" i="12"/>
  <c r="K335" i="12" s="1"/>
  <c r="AA335" i="12"/>
  <c r="O335" i="12" s="1"/>
  <c r="AC335" i="12"/>
  <c r="M335" i="12" s="1"/>
  <c r="A336" i="12"/>
  <c r="H336" i="12"/>
  <c r="I336" i="12"/>
  <c r="Y336" i="12"/>
  <c r="K336" i="12"/>
  <c r="AA336" i="12"/>
  <c r="O336" i="12" s="1"/>
  <c r="AC336" i="12"/>
  <c r="M336" i="12" s="1"/>
  <c r="A337" i="12"/>
  <c r="H337" i="12"/>
  <c r="I337" i="12"/>
  <c r="Y337" i="12"/>
  <c r="K337" i="12" s="1"/>
  <c r="AA337" i="12"/>
  <c r="O337" i="12"/>
  <c r="AC337" i="12"/>
  <c r="M337" i="12" s="1"/>
  <c r="A338" i="12"/>
  <c r="H338" i="12"/>
  <c r="I338" i="12"/>
  <c r="Y338" i="12"/>
  <c r="K338" i="12" s="1"/>
  <c r="AA338" i="12"/>
  <c r="O338" i="12"/>
  <c r="AC338" i="12"/>
  <c r="M338" i="12" s="1"/>
  <c r="A339" i="12"/>
  <c r="H339" i="12"/>
  <c r="I339" i="12"/>
  <c r="Y339" i="12"/>
  <c r="K339" i="12" s="1"/>
  <c r="AA339" i="12"/>
  <c r="O339" i="12" s="1"/>
  <c r="AC339" i="12"/>
  <c r="M339" i="12"/>
  <c r="A340" i="12"/>
  <c r="H340" i="12"/>
  <c r="I340" i="12"/>
  <c r="Y340" i="12"/>
  <c r="K340" i="12" s="1"/>
  <c r="AA340" i="12"/>
  <c r="O340" i="12" s="1"/>
  <c r="AC340" i="12"/>
  <c r="M340" i="12"/>
  <c r="A341" i="12"/>
  <c r="H341" i="12"/>
  <c r="I341" i="12"/>
  <c r="Y341" i="12"/>
  <c r="K341" i="12" s="1"/>
  <c r="AA341" i="12"/>
  <c r="O341" i="12" s="1"/>
  <c r="AC341" i="12"/>
  <c r="M341" i="12" s="1"/>
  <c r="A342" i="12"/>
  <c r="H342" i="12"/>
  <c r="I342" i="12"/>
  <c r="Y342" i="12"/>
  <c r="K342" i="12" s="1"/>
  <c r="AA342" i="12"/>
  <c r="O342" i="12" s="1"/>
  <c r="AC342" i="12"/>
  <c r="M342" i="12" s="1"/>
  <c r="A343" i="12"/>
  <c r="H343" i="12"/>
  <c r="I343" i="12"/>
  <c r="Y343" i="12"/>
  <c r="K343" i="12" s="1"/>
  <c r="AA343" i="12"/>
  <c r="O343" i="12" s="1"/>
  <c r="AC343" i="12"/>
  <c r="M343" i="12" s="1"/>
  <c r="A344" i="12"/>
  <c r="H344" i="12"/>
  <c r="I344" i="12"/>
  <c r="Y344" i="12"/>
  <c r="K344" i="12" s="1"/>
  <c r="AA344" i="12"/>
  <c r="O344" i="12" s="1"/>
  <c r="AC344" i="12"/>
  <c r="M344" i="12" s="1"/>
  <c r="A345" i="12"/>
  <c r="H345" i="12"/>
  <c r="I345" i="12"/>
  <c r="Y345" i="12"/>
  <c r="K345" i="12" s="1"/>
  <c r="AA345" i="12"/>
  <c r="O345" i="12" s="1"/>
  <c r="AC345" i="12"/>
  <c r="M345" i="12" s="1"/>
  <c r="A346" i="12"/>
  <c r="H346" i="12"/>
  <c r="I346" i="12"/>
  <c r="Y346" i="12"/>
  <c r="K346" i="12" s="1"/>
  <c r="AA346" i="12"/>
  <c r="O346" i="12" s="1"/>
  <c r="AC346" i="12"/>
  <c r="M346" i="12" s="1"/>
  <c r="A347" i="12"/>
  <c r="H347" i="12"/>
  <c r="I347" i="12"/>
  <c r="Y347" i="12"/>
  <c r="K347" i="12" s="1"/>
  <c r="AA347" i="12"/>
  <c r="O347" i="12" s="1"/>
  <c r="AC347" i="12"/>
  <c r="M347" i="12" s="1"/>
  <c r="A348" i="12"/>
  <c r="H348" i="12"/>
  <c r="I348" i="12"/>
  <c r="Y348" i="12"/>
  <c r="K348" i="12" s="1"/>
  <c r="AA348" i="12"/>
  <c r="O348" i="12" s="1"/>
  <c r="AC348" i="12"/>
  <c r="M348" i="12" s="1"/>
  <c r="A349" i="12"/>
  <c r="H349" i="12"/>
  <c r="I349" i="12"/>
  <c r="Y349" i="12"/>
  <c r="K349" i="12" s="1"/>
  <c r="AA349" i="12"/>
  <c r="O349" i="12" s="1"/>
  <c r="AC349" i="12"/>
  <c r="M349" i="12" s="1"/>
  <c r="A350" i="12"/>
  <c r="H350" i="12"/>
  <c r="I350" i="12"/>
  <c r="Y350" i="12"/>
  <c r="K350" i="12" s="1"/>
  <c r="AA350" i="12"/>
  <c r="O350" i="12" s="1"/>
  <c r="AC350" i="12"/>
  <c r="M350" i="12" s="1"/>
  <c r="A351" i="12"/>
  <c r="H351" i="12"/>
  <c r="I351" i="12"/>
  <c r="Y351" i="12"/>
  <c r="K351" i="12" s="1"/>
  <c r="AA351" i="12"/>
  <c r="O351" i="12" s="1"/>
  <c r="AC351" i="12"/>
  <c r="M351" i="12" s="1"/>
  <c r="A352" i="12"/>
  <c r="H352" i="12"/>
  <c r="I352" i="12"/>
  <c r="Y352" i="12"/>
  <c r="K352" i="12" s="1"/>
  <c r="AA352" i="12"/>
  <c r="O352" i="12" s="1"/>
  <c r="AC352" i="12"/>
  <c r="M352" i="12" s="1"/>
  <c r="A353" i="12"/>
  <c r="H353" i="12"/>
  <c r="I353" i="12"/>
  <c r="Y353" i="12"/>
  <c r="K353" i="12" s="1"/>
  <c r="AA353" i="12"/>
  <c r="O353" i="12" s="1"/>
  <c r="AC353" i="12"/>
  <c r="M353" i="12" s="1"/>
  <c r="A354" i="12"/>
  <c r="H354" i="12"/>
  <c r="I354" i="12"/>
  <c r="Y354" i="12"/>
  <c r="K354" i="12" s="1"/>
  <c r="AA354" i="12"/>
  <c r="O354" i="12" s="1"/>
  <c r="AC354" i="12"/>
  <c r="M354" i="12" s="1"/>
  <c r="A355" i="12"/>
  <c r="H355" i="12"/>
  <c r="I355" i="12"/>
  <c r="Y355" i="12"/>
  <c r="K355" i="12" s="1"/>
  <c r="AA355" i="12"/>
  <c r="O355" i="12" s="1"/>
  <c r="AC355" i="12"/>
  <c r="M355" i="12" s="1"/>
  <c r="A356" i="12"/>
  <c r="H356" i="12"/>
  <c r="I356" i="12"/>
  <c r="Y356" i="12"/>
  <c r="K356" i="12"/>
  <c r="AA356" i="12"/>
  <c r="O356" i="12" s="1"/>
  <c r="AC356" i="12"/>
  <c r="M356" i="12" s="1"/>
  <c r="A357" i="12"/>
  <c r="H357" i="12"/>
  <c r="I357" i="12"/>
  <c r="Y357" i="12"/>
  <c r="K357" i="12" s="1"/>
  <c r="AA357" i="12"/>
  <c r="O357" i="12"/>
  <c r="AC357" i="12"/>
  <c r="M357" i="12" s="1"/>
  <c r="A358" i="12"/>
  <c r="H358" i="12"/>
  <c r="I358" i="12"/>
  <c r="Y358" i="12"/>
  <c r="K358" i="12" s="1"/>
  <c r="AA358" i="12"/>
  <c r="O358" i="12" s="1"/>
  <c r="AC358" i="12"/>
  <c r="M358" i="12" s="1"/>
  <c r="A359" i="12"/>
  <c r="H359" i="12"/>
  <c r="I359" i="12"/>
  <c r="Y359" i="12"/>
  <c r="K359" i="12"/>
  <c r="AA359" i="12"/>
  <c r="O359" i="12" s="1"/>
  <c r="AC359" i="12"/>
  <c r="M359" i="12"/>
  <c r="A360" i="12"/>
  <c r="H360" i="12"/>
  <c r="I360" i="12"/>
  <c r="Y360" i="12"/>
  <c r="K360" i="12"/>
  <c r="AA360" i="12"/>
  <c r="O360" i="12" s="1"/>
  <c r="AC360" i="12"/>
  <c r="M360" i="12"/>
  <c r="A361" i="12"/>
  <c r="H361" i="12"/>
  <c r="I361" i="12"/>
  <c r="Y361" i="12"/>
  <c r="K361" i="12" s="1"/>
  <c r="AA361" i="12"/>
  <c r="O361" i="12" s="1"/>
  <c r="AC361" i="12"/>
  <c r="M361" i="12" s="1"/>
  <c r="A362" i="12"/>
  <c r="H362" i="12"/>
  <c r="I362" i="12"/>
  <c r="Y362" i="12"/>
  <c r="K362" i="12" s="1"/>
  <c r="AA362" i="12"/>
  <c r="O362" i="12" s="1"/>
  <c r="AC362" i="12"/>
  <c r="M362" i="12" s="1"/>
  <c r="A363" i="12"/>
  <c r="H363" i="12"/>
  <c r="I363" i="12"/>
  <c r="Y363" i="12"/>
  <c r="K363" i="12" s="1"/>
  <c r="AA363" i="12"/>
  <c r="O363" i="12" s="1"/>
  <c r="AC363" i="12"/>
  <c r="M363" i="12" s="1"/>
  <c r="A364" i="12"/>
  <c r="H364" i="12"/>
  <c r="I364" i="12"/>
  <c r="Y364" i="12"/>
  <c r="K364" i="12" s="1"/>
  <c r="AA364" i="12"/>
  <c r="O364" i="12" s="1"/>
  <c r="AC364" i="12"/>
  <c r="M364" i="12" s="1"/>
  <c r="A365" i="12"/>
  <c r="H365" i="12"/>
  <c r="I365" i="12"/>
  <c r="Y365" i="12"/>
  <c r="K365" i="12" s="1"/>
  <c r="AA365" i="12"/>
  <c r="O365" i="12" s="1"/>
  <c r="AC365" i="12"/>
  <c r="M365" i="12" s="1"/>
  <c r="A366" i="12"/>
  <c r="H366" i="12"/>
  <c r="I366" i="12"/>
  <c r="Y366" i="12"/>
  <c r="K366" i="12" s="1"/>
  <c r="AA366" i="12"/>
  <c r="O366" i="12" s="1"/>
  <c r="AC366" i="12"/>
  <c r="M366" i="12" s="1"/>
  <c r="A367" i="12"/>
  <c r="H367" i="12"/>
  <c r="I367" i="12"/>
  <c r="Y367" i="12"/>
  <c r="K367" i="12"/>
  <c r="AA367" i="12"/>
  <c r="O367" i="12" s="1"/>
  <c r="AC367" i="12"/>
  <c r="M367" i="12"/>
  <c r="A368" i="12"/>
  <c r="H368" i="12"/>
  <c r="I368" i="12"/>
  <c r="Y368" i="12"/>
  <c r="K368" i="12" s="1"/>
  <c r="AA368" i="12"/>
  <c r="O368" i="12" s="1"/>
  <c r="AC368" i="12"/>
  <c r="M368" i="12" s="1"/>
  <c r="A369" i="12"/>
  <c r="H369" i="12"/>
  <c r="I369" i="12"/>
  <c r="Y369" i="12"/>
  <c r="K369" i="12" s="1"/>
  <c r="AA369" i="12"/>
  <c r="O369" i="12" s="1"/>
  <c r="AC369" i="12"/>
  <c r="M369" i="12" s="1"/>
  <c r="A370" i="12"/>
  <c r="H370" i="12"/>
  <c r="I370" i="12"/>
  <c r="Y370" i="12"/>
  <c r="K370" i="12" s="1"/>
  <c r="AA370" i="12"/>
  <c r="O370" i="12" s="1"/>
  <c r="AC370" i="12"/>
  <c r="M370" i="12" s="1"/>
  <c r="A371" i="12"/>
  <c r="H371" i="12"/>
  <c r="I371" i="12"/>
  <c r="Y371" i="12"/>
  <c r="K371" i="12" s="1"/>
  <c r="AA371" i="12"/>
  <c r="O371" i="12" s="1"/>
  <c r="AC371" i="12"/>
  <c r="M371" i="12" s="1"/>
  <c r="A372" i="12"/>
  <c r="H372" i="12"/>
  <c r="I372" i="12"/>
  <c r="Y372" i="12"/>
  <c r="K372" i="12" s="1"/>
  <c r="AA372" i="12"/>
  <c r="O372" i="12" s="1"/>
  <c r="AC372" i="12"/>
  <c r="M372" i="12" s="1"/>
  <c r="A373" i="12"/>
  <c r="H373" i="12"/>
  <c r="I373" i="12"/>
  <c r="Y373" i="12"/>
  <c r="K373" i="12" s="1"/>
  <c r="AA373" i="12"/>
  <c r="O373" i="12" s="1"/>
  <c r="AC373" i="12"/>
  <c r="M373" i="12" s="1"/>
  <c r="A374" i="12"/>
  <c r="H374" i="12"/>
  <c r="I374" i="12"/>
  <c r="Y374" i="12"/>
  <c r="K374" i="12" s="1"/>
  <c r="AA374" i="12"/>
  <c r="O374" i="12" s="1"/>
  <c r="AC374" i="12"/>
  <c r="M374" i="12" s="1"/>
  <c r="A375" i="12"/>
  <c r="H375" i="12"/>
  <c r="I375" i="12"/>
  <c r="Y375" i="12"/>
  <c r="K375" i="12" s="1"/>
  <c r="AA375" i="12"/>
  <c r="O375" i="12" s="1"/>
  <c r="AC375" i="12"/>
  <c r="M375" i="12" s="1"/>
  <c r="A376" i="12"/>
  <c r="H376" i="12"/>
  <c r="I376" i="12"/>
  <c r="Y376" i="12"/>
  <c r="K376" i="12" s="1"/>
  <c r="AA376" i="12"/>
  <c r="O376" i="12" s="1"/>
  <c r="AC376" i="12"/>
  <c r="M376" i="12" s="1"/>
  <c r="A377" i="12"/>
  <c r="H377" i="12"/>
  <c r="I377" i="12"/>
  <c r="Y377" i="12"/>
  <c r="K377" i="12" s="1"/>
  <c r="AA377" i="12"/>
  <c r="O377" i="12" s="1"/>
  <c r="AC377" i="12"/>
  <c r="M377" i="12" s="1"/>
  <c r="A378" i="12"/>
  <c r="H378" i="12"/>
  <c r="I378" i="12"/>
  <c r="Y378" i="12"/>
  <c r="K378" i="12" s="1"/>
  <c r="AA378" i="12"/>
  <c r="O378" i="12" s="1"/>
  <c r="AC378" i="12"/>
  <c r="M378" i="12" s="1"/>
  <c r="A379" i="12"/>
  <c r="H379" i="12"/>
  <c r="I379" i="12"/>
  <c r="Y379" i="12"/>
  <c r="K379" i="12" s="1"/>
  <c r="AA379" i="12"/>
  <c r="O379" i="12" s="1"/>
  <c r="AC379" i="12"/>
  <c r="M379" i="12"/>
  <c r="A380" i="12"/>
  <c r="H380" i="12"/>
  <c r="I380" i="12"/>
  <c r="Y380" i="12"/>
  <c r="K380" i="12" s="1"/>
  <c r="AA380" i="12"/>
  <c r="O380" i="12" s="1"/>
  <c r="AC380" i="12"/>
  <c r="M380" i="12" s="1"/>
  <c r="A381" i="12"/>
  <c r="H381" i="12"/>
  <c r="I381" i="12"/>
  <c r="Y381" i="12"/>
  <c r="K381" i="12" s="1"/>
  <c r="AA381" i="12"/>
  <c r="O381" i="12" s="1"/>
  <c r="AC381" i="12"/>
  <c r="M381" i="12" s="1"/>
  <c r="A382" i="12"/>
  <c r="H382" i="12"/>
  <c r="I382" i="12"/>
  <c r="Y382" i="12"/>
  <c r="K382" i="12" s="1"/>
  <c r="AA382" i="12"/>
  <c r="O382" i="12" s="1"/>
  <c r="AC382" i="12"/>
  <c r="M382" i="12" s="1"/>
  <c r="A383" i="12"/>
  <c r="H383" i="12"/>
  <c r="I383" i="12"/>
  <c r="Y383" i="12"/>
  <c r="K383" i="12" s="1"/>
  <c r="AA383" i="12"/>
  <c r="O383" i="12" s="1"/>
  <c r="AC383" i="12"/>
  <c r="M383" i="12" s="1"/>
  <c r="A384" i="12"/>
  <c r="H384" i="12"/>
  <c r="I384" i="12"/>
  <c r="Y384" i="12"/>
  <c r="K384" i="12" s="1"/>
  <c r="AA384" i="12"/>
  <c r="O384" i="12" s="1"/>
  <c r="AC384" i="12"/>
  <c r="M384" i="12" s="1"/>
  <c r="A385" i="12"/>
  <c r="H385" i="12"/>
  <c r="I385" i="12"/>
  <c r="Y385" i="12"/>
  <c r="K385" i="12" s="1"/>
  <c r="AA385" i="12"/>
  <c r="O385" i="12" s="1"/>
  <c r="AC385" i="12"/>
  <c r="M385" i="12" s="1"/>
  <c r="A386" i="12"/>
  <c r="H386" i="12"/>
  <c r="I386" i="12"/>
  <c r="Y386" i="12"/>
  <c r="K386" i="12" s="1"/>
  <c r="AA386" i="12"/>
  <c r="O386" i="12" s="1"/>
  <c r="AC386" i="12"/>
  <c r="M386" i="12" s="1"/>
  <c r="A387" i="12"/>
  <c r="H387" i="12"/>
  <c r="I387" i="12"/>
  <c r="Y387" i="12"/>
  <c r="K387" i="12" s="1"/>
  <c r="AA387" i="12"/>
  <c r="O387" i="12" s="1"/>
  <c r="AC387" i="12"/>
  <c r="M387" i="12" s="1"/>
  <c r="A388" i="12"/>
  <c r="H388" i="12"/>
  <c r="I388" i="12"/>
  <c r="Y388" i="12"/>
  <c r="K388" i="12" s="1"/>
  <c r="AA388" i="12"/>
  <c r="O388" i="12" s="1"/>
  <c r="AC388" i="12"/>
  <c r="M388" i="12" s="1"/>
  <c r="A389" i="12"/>
  <c r="H389" i="12"/>
  <c r="I389" i="12"/>
  <c r="Y389" i="12"/>
  <c r="K389" i="12" s="1"/>
  <c r="AA389" i="12"/>
  <c r="O389" i="12" s="1"/>
  <c r="AC389" i="12"/>
  <c r="M389" i="12" s="1"/>
  <c r="A390" i="12"/>
  <c r="H390" i="12"/>
  <c r="I390" i="12"/>
  <c r="Y390" i="12"/>
  <c r="K390" i="12" s="1"/>
  <c r="AA390" i="12"/>
  <c r="O390" i="12" s="1"/>
  <c r="AC390" i="12"/>
  <c r="M390" i="12" s="1"/>
  <c r="A391" i="12"/>
  <c r="H391" i="12"/>
  <c r="I391" i="12"/>
  <c r="Y391" i="12"/>
  <c r="K391" i="12" s="1"/>
  <c r="AA391" i="12"/>
  <c r="O391" i="12" s="1"/>
  <c r="AC391" i="12"/>
  <c r="M391" i="12" s="1"/>
  <c r="A392" i="12"/>
  <c r="H392" i="12"/>
  <c r="I392" i="12"/>
  <c r="Y392" i="12"/>
  <c r="K392" i="12" s="1"/>
  <c r="AA392" i="12"/>
  <c r="O392" i="12" s="1"/>
  <c r="AC392" i="12"/>
  <c r="M392" i="12" s="1"/>
  <c r="A393" i="12"/>
  <c r="H393" i="12"/>
  <c r="I393" i="12"/>
  <c r="Y393" i="12"/>
  <c r="K393" i="12" s="1"/>
  <c r="AA393" i="12"/>
  <c r="O393" i="12"/>
  <c r="AC393" i="12"/>
  <c r="M393" i="12" s="1"/>
  <c r="A394" i="12"/>
  <c r="H394" i="12"/>
  <c r="I394" i="12"/>
  <c r="Y394" i="12"/>
  <c r="K394" i="12" s="1"/>
  <c r="AA394" i="12"/>
  <c r="O394" i="12" s="1"/>
  <c r="AC394" i="12"/>
  <c r="M394" i="12" s="1"/>
  <c r="A395" i="12"/>
  <c r="H395" i="12"/>
  <c r="I395" i="12"/>
  <c r="Y395" i="12"/>
  <c r="K395" i="12" s="1"/>
  <c r="AA395" i="12"/>
  <c r="O395" i="12" s="1"/>
  <c r="AC395" i="12"/>
  <c r="M395" i="12" s="1"/>
  <c r="A396" i="12"/>
  <c r="H396" i="12"/>
  <c r="I396" i="12"/>
  <c r="Y396" i="12"/>
  <c r="K396" i="12" s="1"/>
  <c r="AA396" i="12"/>
  <c r="O396" i="12" s="1"/>
  <c r="AC396" i="12"/>
  <c r="M396" i="12" s="1"/>
  <c r="A397" i="12"/>
  <c r="H397" i="12"/>
  <c r="I397" i="12"/>
  <c r="Y397" i="12"/>
  <c r="K397" i="12" s="1"/>
  <c r="AA397" i="12"/>
  <c r="O397" i="12" s="1"/>
  <c r="AC397" i="12"/>
  <c r="M397" i="12" s="1"/>
  <c r="A398" i="12"/>
  <c r="H398" i="12"/>
  <c r="I398" i="12"/>
  <c r="K398" i="12"/>
  <c r="Y398" i="12"/>
  <c r="AA398" i="12"/>
  <c r="O398" i="12" s="1"/>
  <c r="AC398" i="12"/>
  <c r="M398" i="12" s="1"/>
  <c r="A399" i="12"/>
  <c r="H399" i="12"/>
  <c r="I399" i="12"/>
  <c r="Y399" i="12"/>
  <c r="K399" i="12" s="1"/>
  <c r="AA399" i="12"/>
  <c r="O399" i="12" s="1"/>
  <c r="AC399" i="12"/>
  <c r="M399" i="12" s="1"/>
  <c r="A400" i="12"/>
  <c r="H400" i="12"/>
  <c r="I400" i="12"/>
  <c r="Y400" i="12"/>
  <c r="K400" i="12" s="1"/>
  <c r="AA400" i="12"/>
  <c r="O400" i="12" s="1"/>
  <c r="AC400" i="12"/>
  <c r="M400" i="12" s="1"/>
  <c r="A401" i="12"/>
  <c r="H401" i="12"/>
  <c r="I401" i="12"/>
  <c r="Y401" i="12"/>
  <c r="K401" i="12" s="1"/>
  <c r="AA401" i="12"/>
  <c r="O401" i="12" s="1"/>
  <c r="AC401" i="12"/>
  <c r="M401" i="12" s="1"/>
  <c r="A402" i="12"/>
  <c r="H402" i="12"/>
  <c r="I402" i="12"/>
  <c r="Y402" i="12"/>
  <c r="K402" i="12" s="1"/>
  <c r="AA402" i="12"/>
  <c r="O402" i="12" s="1"/>
  <c r="AC402" i="12"/>
  <c r="M402" i="12" s="1"/>
  <c r="A403" i="12"/>
  <c r="H403" i="12"/>
  <c r="I403" i="12"/>
  <c r="Y403" i="12"/>
  <c r="K403" i="12" s="1"/>
  <c r="AA403" i="12"/>
  <c r="O403" i="12" s="1"/>
  <c r="AC403" i="12"/>
  <c r="M403" i="12" s="1"/>
  <c r="A404" i="12"/>
  <c r="H404" i="12"/>
  <c r="I404" i="12"/>
  <c r="Y404" i="12"/>
  <c r="K404" i="12" s="1"/>
  <c r="AA404" i="12"/>
  <c r="O404" i="12" s="1"/>
  <c r="AC404" i="12"/>
  <c r="M404" i="12" s="1"/>
  <c r="A405" i="12"/>
  <c r="H405" i="12"/>
  <c r="I405" i="12"/>
  <c r="Y405" i="12"/>
  <c r="K405" i="12" s="1"/>
  <c r="AA405" i="12"/>
  <c r="O405" i="12" s="1"/>
  <c r="AC405" i="12"/>
  <c r="M405" i="12" s="1"/>
  <c r="A406" i="12"/>
  <c r="H406" i="12"/>
  <c r="I406" i="12"/>
  <c r="Y406" i="12"/>
  <c r="K406" i="12" s="1"/>
  <c r="AA406" i="12"/>
  <c r="O406" i="12" s="1"/>
  <c r="AC406" i="12"/>
  <c r="M406" i="12" s="1"/>
  <c r="A407" i="12"/>
  <c r="H407" i="12"/>
  <c r="I407" i="12"/>
  <c r="Y407" i="12"/>
  <c r="K407" i="12"/>
  <c r="AA407" i="12"/>
  <c r="O407" i="12" s="1"/>
  <c r="AC407" i="12"/>
  <c r="M407" i="12" s="1"/>
  <c r="A408" i="12"/>
  <c r="H408" i="12"/>
  <c r="I408" i="12"/>
  <c r="Y408" i="12"/>
  <c r="K408" i="12" s="1"/>
  <c r="AA408" i="12"/>
  <c r="O408" i="12" s="1"/>
  <c r="AC408" i="12"/>
  <c r="M408" i="12" s="1"/>
  <c r="A409" i="12"/>
  <c r="H409" i="12"/>
  <c r="I409" i="12"/>
  <c r="O409" i="12"/>
  <c r="Y409" i="12"/>
  <c r="K409" i="12" s="1"/>
  <c r="AA409" i="12"/>
  <c r="AC409" i="12"/>
  <c r="M409" i="12" s="1"/>
  <c r="A410" i="12"/>
  <c r="H410" i="12"/>
  <c r="I410" i="12"/>
  <c r="Y410" i="12"/>
  <c r="K410" i="12" s="1"/>
  <c r="AA410" i="12"/>
  <c r="O410" i="12" s="1"/>
  <c r="AC410" i="12"/>
  <c r="M410" i="12" s="1"/>
  <c r="A411" i="12"/>
  <c r="H411" i="12"/>
  <c r="I411" i="12"/>
  <c r="Y411" i="12"/>
  <c r="K411" i="12" s="1"/>
  <c r="AA411" i="12"/>
  <c r="O411" i="12" s="1"/>
  <c r="AC411" i="12"/>
  <c r="M411" i="12" s="1"/>
  <c r="A412" i="12"/>
  <c r="H412" i="12"/>
  <c r="I412" i="12"/>
  <c r="Y412" i="12"/>
  <c r="K412" i="12" s="1"/>
  <c r="AA412" i="12"/>
  <c r="O412" i="12" s="1"/>
  <c r="AC412" i="12"/>
  <c r="M412" i="12" s="1"/>
  <c r="A413" i="12"/>
  <c r="H413" i="12"/>
  <c r="I413" i="12"/>
  <c r="Y413" i="12"/>
  <c r="K413" i="12" s="1"/>
  <c r="AA413" i="12"/>
  <c r="O413" i="12" s="1"/>
  <c r="AC413" i="12"/>
  <c r="M413" i="12" s="1"/>
  <c r="A414" i="12"/>
  <c r="H414" i="12"/>
  <c r="I414" i="12"/>
  <c r="Y414" i="12"/>
  <c r="K414" i="12" s="1"/>
  <c r="AA414" i="12"/>
  <c r="O414" i="12" s="1"/>
  <c r="AC414" i="12"/>
  <c r="M414" i="12" s="1"/>
  <c r="A415" i="12"/>
  <c r="H415" i="12"/>
  <c r="I415" i="12"/>
  <c r="Y415" i="12"/>
  <c r="K415" i="12"/>
  <c r="AA415" i="12"/>
  <c r="O415" i="12" s="1"/>
  <c r="AC415" i="12"/>
  <c r="M415" i="12"/>
  <c r="A416" i="12"/>
  <c r="H416" i="12"/>
  <c r="I416" i="12"/>
  <c r="Y416" i="12"/>
  <c r="K416" i="12"/>
  <c r="AA416" i="12"/>
  <c r="O416" i="12" s="1"/>
  <c r="AC416" i="12"/>
  <c r="M416" i="12"/>
  <c r="A417" i="12"/>
  <c r="H417" i="12"/>
  <c r="I417" i="12"/>
  <c r="Y417" i="12"/>
  <c r="K417" i="12" s="1"/>
  <c r="AA417" i="12"/>
  <c r="O417" i="12" s="1"/>
  <c r="AC417" i="12"/>
  <c r="M417" i="12" s="1"/>
  <c r="A418" i="12"/>
  <c r="H418" i="12"/>
  <c r="I418" i="12"/>
  <c r="Y418" i="12"/>
  <c r="K418" i="12" s="1"/>
  <c r="AA418" i="12"/>
  <c r="O418" i="12" s="1"/>
  <c r="AC418" i="12"/>
  <c r="M418" i="12" s="1"/>
  <c r="A419" i="12"/>
  <c r="H419" i="12"/>
  <c r="I419" i="12"/>
  <c r="Y419" i="12"/>
  <c r="K419" i="12" s="1"/>
  <c r="AA419" i="12"/>
  <c r="O419" i="12" s="1"/>
  <c r="AC419" i="12"/>
  <c r="M419" i="12" s="1"/>
  <c r="A420" i="12"/>
  <c r="H420" i="12"/>
  <c r="I420" i="12"/>
  <c r="Y420" i="12"/>
  <c r="K420" i="12" s="1"/>
  <c r="AA420" i="12"/>
  <c r="O420" i="12" s="1"/>
  <c r="AC420" i="12"/>
  <c r="M420" i="12" s="1"/>
  <c r="A421" i="12"/>
  <c r="H421" i="12"/>
  <c r="I421" i="12"/>
  <c r="Y421" i="12"/>
  <c r="K421" i="12" s="1"/>
  <c r="AA421" i="12"/>
  <c r="O421" i="12" s="1"/>
  <c r="AC421" i="12"/>
  <c r="M421" i="12" s="1"/>
  <c r="A422" i="12"/>
  <c r="H422" i="12"/>
  <c r="I422" i="12"/>
  <c r="Y422" i="12"/>
  <c r="K422" i="12"/>
  <c r="AA422" i="12"/>
  <c r="O422" i="12" s="1"/>
  <c r="AC422" i="12"/>
  <c r="M422" i="12" s="1"/>
  <c r="A423" i="12"/>
  <c r="H423" i="12"/>
  <c r="I423" i="12"/>
  <c r="Y423" i="12"/>
  <c r="K423" i="12" s="1"/>
  <c r="AA423" i="12"/>
  <c r="O423" i="12" s="1"/>
  <c r="AC423" i="12"/>
  <c r="M423" i="12" s="1"/>
  <c r="A424" i="12"/>
  <c r="H424" i="12"/>
  <c r="I424" i="12"/>
  <c r="Y424" i="12"/>
  <c r="K424" i="12" s="1"/>
  <c r="AA424" i="12"/>
  <c r="O424" i="12" s="1"/>
  <c r="AC424" i="12"/>
  <c r="M424" i="12" s="1"/>
  <c r="A425" i="12"/>
  <c r="H425" i="12"/>
  <c r="I425" i="12"/>
  <c r="O425" i="12"/>
  <c r="Y425" i="12"/>
  <c r="K425" i="12" s="1"/>
  <c r="AA425" i="12"/>
  <c r="AC425" i="12"/>
  <c r="M425" i="12" s="1"/>
  <c r="A426" i="12"/>
  <c r="H426" i="12"/>
  <c r="I426" i="12"/>
  <c r="Y426" i="12"/>
  <c r="K426" i="12" s="1"/>
  <c r="AA426" i="12"/>
  <c r="O426" i="12" s="1"/>
  <c r="AC426" i="12"/>
  <c r="M426" i="12" s="1"/>
  <c r="A427" i="12"/>
  <c r="H427" i="12"/>
  <c r="I427" i="12"/>
  <c r="Y427" i="12"/>
  <c r="K427" i="12" s="1"/>
  <c r="AA427" i="12"/>
  <c r="O427" i="12" s="1"/>
  <c r="AC427" i="12"/>
  <c r="M427" i="12" s="1"/>
  <c r="A428" i="12"/>
  <c r="H428" i="12"/>
  <c r="I428" i="12"/>
  <c r="Y428" i="12"/>
  <c r="K428" i="12" s="1"/>
  <c r="AA428" i="12"/>
  <c r="O428" i="12" s="1"/>
  <c r="AC428" i="12"/>
  <c r="M428" i="12" s="1"/>
  <c r="A429" i="12"/>
  <c r="H429" i="12"/>
  <c r="I429" i="12"/>
  <c r="Y429" i="12"/>
  <c r="K429" i="12" s="1"/>
  <c r="AA429" i="12"/>
  <c r="O429" i="12" s="1"/>
  <c r="AC429" i="12"/>
  <c r="M429" i="12" s="1"/>
  <c r="A430" i="12"/>
  <c r="H430" i="12"/>
  <c r="I430" i="12"/>
  <c r="Y430" i="12"/>
  <c r="K430" i="12" s="1"/>
  <c r="AA430" i="12"/>
  <c r="O430" i="12" s="1"/>
  <c r="AC430" i="12"/>
  <c r="M430" i="12" s="1"/>
  <c r="A431" i="12"/>
  <c r="H431" i="12"/>
  <c r="I431" i="12"/>
  <c r="Y431" i="12"/>
  <c r="K431" i="12" s="1"/>
  <c r="AA431" i="12"/>
  <c r="O431" i="12" s="1"/>
  <c r="AC431" i="12"/>
  <c r="M431" i="12" s="1"/>
  <c r="A432" i="12"/>
  <c r="H432" i="12"/>
  <c r="I432" i="12"/>
  <c r="Y432" i="12"/>
  <c r="K432" i="12" s="1"/>
  <c r="AA432" i="12"/>
  <c r="O432" i="12" s="1"/>
  <c r="AC432" i="12"/>
  <c r="M432" i="12" s="1"/>
  <c r="A433" i="12"/>
  <c r="H433" i="12"/>
  <c r="I433" i="12"/>
  <c r="Y433" i="12"/>
  <c r="K433" i="12" s="1"/>
  <c r="AA433" i="12"/>
  <c r="O433" i="12"/>
  <c r="AC433" i="12"/>
  <c r="M433" i="12" s="1"/>
  <c r="A434" i="12"/>
  <c r="H434" i="12"/>
  <c r="I434" i="12"/>
  <c r="Y434" i="12"/>
  <c r="K434" i="12" s="1"/>
  <c r="AA434" i="12"/>
  <c r="O434" i="12" s="1"/>
  <c r="AC434" i="12"/>
  <c r="M434" i="12" s="1"/>
  <c r="A435" i="12"/>
  <c r="H435" i="12"/>
  <c r="I435" i="12"/>
  <c r="Y435" i="12"/>
  <c r="K435" i="12" s="1"/>
  <c r="AA435" i="12"/>
  <c r="O435" i="12" s="1"/>
  <c r="AC435" i="12"/>
  <c r="M435" i="12" s="1"/>
  <c r="A436" i="12"/>
  <c r="H436" i="12"/>
  <c r="I436" i="12"/>
  <c r="Y436" i="12"/>
  <c r="K436" i="12" s="1"/>
  <c r="AA436" i="12"/>
  <c r="O436" i="12" s="1"/>
  <c r="AC436" i="12"/>
  <c r="M436" i="12" s="1"/>
  <c r="A437" i="12"/>
  <c r="H437" i="12"/>
  <c r="I437" i="12"/>
  <c r="Y437" i="12"/>
  <c r="K437" i="12" s="1"/>
  <c r="AA437" i="12"/>
  <c r="O437" i="12"/>
  <c r="AC437" i="12"/>
  <c r="M437" i="12" s="1"/>
  <c r="A438" i="12"/>
  <c r="H438" i="12"/>
  <c r="I438" i="12"/>
  <c r="Y438" i="12"/>
  <c r="K438" i="12" s="1"/>
  <c r="AA438" i="12"/>
  <c r="O438" i="12" s="1"/>
  <c r="AC438" i="12"/>
  <c r="M438" i="12" s="1"/>
  <c r="A439" i="12"/>
  <c r="H439" i="12"/>
  <c r="I439" i="12"/>
  <c r="Y439" i="12"/>
  <c r="K439" i="12" s="1"/>
  <c r="AA439" i="12"/>
  <c r="O439" i="12" s="1"/>
  <c r="AC439" i="12"/>
  <c r="M439" i="12"/>
  <c r="A440" i="12"/>
  <c r="H440" i="12"/>
  <c r="I440" i="12"/>
  <c r="Y440" i="12"/>
  <c r="K440" i="12" s="1"/>
  <c r="AA440" i="12"/>
  <c r="O440" i="12" s="1"/>
  <c r="AC440" i="12"/>
  <c r="M440" i="12"/>
  <c r="A441" i="12"/>
  <c r="H441" i="12"/>
  <c r="I441" i="12"/>
  <c r="Y441" i="12"/>
  <c r="K441" i="12" s="1"/>
  <c r="AA441" i="12"/>
  <c r="O441" i="12" s="1"/>
  <c r="AC441" i="12"/>
  <c r="M441" i="12" s="1"/>
  <c r="A442" i="12"/>
  <c r="H442" i="12"/>
  <c r="I442" i="12"/>
  <c r="Y442" i="12"/>
  <c r="K442" i="12" s="1"/>
  <c r="AA442" i="12"/>
  <c r="O442" i="12" s="1"/>
  <c r="AC442" i="12"/>
  <c r="M442" i="12" s="1"/>
  <c r="A443" i="12"/>
  <c r="H443" i="12"/>
  <c r="I443" i="12"/>
  <c r="Y443" i="12"/>
  <c r="K443" i="12" s="1"/>
  <c r="AA443" i="12"/>
  <c r="O443" i="12" s="1"/>
  <c r="AC443" i="12"/>
  <c r="M443" i="12" s="1"/>
  <c r="A444" i="12"/>
  <c r="H444" i="12"/>
  <c r="I444" i="12"/>
  <c r="Y444" i="12"/>
  <c r="K444" i="12" s="1"/>
  <c r="AA444" i="12"/>
  <c r="O444" i="12" s="1"/>
  <c r="AC444" i="12"/>
  <c r="M444" i="12" s="1"/>
  <c r="A445" i="12"/>
  <c r="H445" i="12"/>
  <c r="I445" i="12"/>
  <c r="Y445" i="12"/>
  <c r="K445" i="12" s="1"/>
  <c r="AA445" i="12"/>
  <c r="O445" i="12" s="1"/>
  <c r="AC445" i="12"/>
  <c r="M445" i="12" s="1"/>
  <c r="A446" i="12"/>
  <c r="H446" i="12"/>
  <c r="I446" i="12"/>
  <c r="Y446" i="12"/>
  <c r="K446" i="12"/>
  <c r="AA446" i="12"/>
  <c r="O446" i="12" s="1"/>
  <c r="AC446" i="12"/>
  <c r="M446" i="12" s="1"/>
  <c r="A447" i="12"/>
  <c r="H447" i="12"/>
  <c r="I447" i="12"/>
  <c r="Y447" i="12"/>
  <c r="K447" i="12" s="1"/>
  <c r="AA447" i="12"/>
  <c r="O447" i="12" s="1"/>
  <c r="AC447" i="12"/>
  <c r="M447" i="12" s="1"/>
  <c r="A448" i="12"/>
  <c r="H448" i="12"/>
  <c r="I448" i="12"/>
  <c r="Y448" i="12"/>
  <c r="K448" i="12" s="1"/>
  <c r="AA448" i="12"/>
  <c r="O448" i="12" s="1"/>
  <c r="AC448" i="12"/>
  <c r="M448" i="12" s="1"/>
  <c r="A449" i="12"/>
  <c r="H449" i="12"/>
  <c r="I449" i="12"/>
  <c r="Y449" i="12"/>
  <c r="K449" i="12" s="1"/>
  <c r="AA449" i="12"/>
  <c r="O449" i="12" s="1"/>
  <c r="AC449" i="12"/>
  <c r="M449" i="12" s="1"/>
  <c r="A450" i="12"/>
  <c r="H450" i="12"/>
  <c r="I450" i="12"/>
  <c r="Y450" i="12"/>
  <c r="K450" i="12" s="1"/>
  <c r="AA450" i="12"/>
  <c r="O450" i="12" s="1"/>
  <c r="AC450" i="12"/>
  <c r="M450" i="12" s="1"/>
  <c r="A451" i="12"/>
  <c r="H451" i="12"/>
  <c r="I451" i="12"/>
  <c r="Y451" i="12"/>
  <c r="K451" i="12" s="1"/>
  <c r="AA451" i="12"/>
  <c r="O451" i="12" s="1"/>
  <c r="AC451" i="12"/>
  <c r="M451" i="12" s="1"/>
  <c r="A452" i="12"/>
  <c r="H452" i="12"/>
  <c r="I452" i="12"/>
  <c r="Y452" i="12"/>
  <c r="K452" i="12" s="1"/>
  <c r="AA452" i="12"/>
  <c r="O452" i="12" s="1"/>
  <c r="AC452" i="12"/>
  <c r="M452" i="12" s="1"/>
  <c r="A453" i="12"/>
  <c r="H453" i="12"/>
  <c r="I453" i="12"/>
  <c r="Y453" i="12"/>
  <c r="K453" i="12" s="1"/>
  <c r="AA453" i="12"/>
  <c r="O453" i="12"/>
  <c r="AC453" i="12"/>
  <c r="M453" i="12" s="1"/>
  <c r="A454" i="12"/>
  <c r="H454" i="12"/>
  <c r="I454" i="12"/>
  <c r="Y454" i="12"/>
  <c r="K454" i="12" s="1"/>
  <c r="AA454" i="12"/>
  <c r="O454" i="12" s="1"/>
  <c r="AC454" i="12"/>
  <c r="M454" i="12" s="1"/>
  <c r="A455" i="12"/>
  <c r="H455" i="12"/>
  <c r="I455" i="12"/>
  <c r="Y455" i="12"/>
  <c r="K455" i="12" s="1"/>
  <c r="AA455" i="12"/>
  <c r="O455" i="12" s="1"/>
  <c r="AC455" i="12"/>
  <c r="M455" i="12"/>
  <c r="A456" i="12"/>
  <c r="H456" i="12"/>
  <c r="I456" i="12"/>
  <c r="Y456" i="12"/>
  <c r="K456" i="12" s="1"/>
  <c r="AA456" i="12"/>
  <c r="O456" i="12" s="1"/>
  <c r="AC456" i="12"/>
  <c r="M456" i="12" s="1"/>
  <c r="A457" i="12"/>
  <c r="H457" i="12"/>
  <c r="I457" i="12"/>
  <c r="Y457" i="12"/>
  <c r="K457" i="12" s="1"/>
  <c r="AA457" i="12"/>
  <c r="O457" i="12" s="1"/>
  <c r="AC457" i="12"/>
  <c r="M457" i="12" s="1"/>
  <c r="A458" i="12"/>
  <c r="H458" i="12"/>
  <c r="I458" i="12"/>
  <c r="Y458" i="12"/>
  <c r="K458" i="12" s="1"/>
  <c r="AA458" i="12"/>
  <c r="O458" i="12" s="1"/>
  <c r="AC458" i="12"/>
  <c r="M458" i="12" s="1"/>
  <c r="A459" i="12"/>
  <c r="H459" i="12"/>
  <c r="I459" i="12"/>
  <c r="Y459" i="12"/>
  <c r="K459" i="12" s="1"/>
  <c r="AA459" i="12"/>
  <c r="O459" i="12" s="1"/>
  <c r="AC459" i="12"/>
  <c r="M459" i="12" s="1"/>
  <c r="A460" i="12"/>
  <c r="H460" i="12"/>
  <c r="I460" i="12"/>
  <c r="Y460" i="12"/>
  <c r="K460" i="12" s="1"/>
  <c r="AA460" i="12"/>
  <c r="O460" i="12" s="1"/>
  <c r="AC460" i="12"/>
  <c r="M460" i="12" s="1"/>
  <c r="A461" i="12"/>
  <c r="H461" i="12"/>
  <c r="I461" i="12"/>
  <c r="Y461" i="12"/>
  <c r="K461" i="12" s="1"/>
  <c r="AA461" i="12"/>
  <c r="O461" i="12" s="1"/>
  <c r="AC461" i="12"/>
  <c r="M461" i="12" s="1"/>
  <c r="A462" i="12"/>
  <c r="H462" i="12"/>
  <c r="I462" i="12"/>
  <c r="Y462" i="12"/>
  <c r="K462" i="12" s="1"/>
  <c r="AA462" i="12"/>
  <c r="O462" i="12" s="1"/>
  <c r="AC462" i="12"/>
  <c r="M462" i="12" s="1"/>
  <c r="A463" i="12"/>
  <c r="H463" i="12"/>
  <c r="I463" i="12"/>
  <c r="Y463" i="12"/>
  <c r="K463" i="12" s="1"/>
  <c r="AA463" i="12"/>
  <c r="O463" i="12" s="1"/>
  <c r="AC463" i="12"/>
  <c r="M463" i="12" s="1"/>
  <c r="A464" i="12"/>
  <c r="H464" i="12"/>
  <c r="I464" i="12"/>
  <c r="Y464" i="12"/>
  <c r="K464" i="12" s="1"/>
  <c r="AA464" i="12"/>
  <c r="O464" i="12" s="1"/>
  <c r="AC464" i="12"/>
  <c r="M464" i="12" s="1"/>
  <c r="A465" i="12"/>
  <c r="H465" i="12"/>
  <c r="I465" i="12"/>
  <c r="Y465" i="12"/>
  <c r="K465" i="12" s="1"/>
  <c r="AA465" i="12"/>
  <c r="O465" i="12"/>
  <c r="AC465" i="12"/>
  <c r="M465" i="12" s="1"/>
  <c r="A466" i="12"/>
  <c r="H466" i="12"/>
  <c r="I466" i="12"/>
  <c r="Y466" i="12"/>
  <c r="K466" i="12" s="1"/>
  <c r="AA466" i="12"/>
  <c r="O466" i="12" s="1"/>
  <c r="AC466" i="12"/>
  <c r="M466" i="12" s="1"/>
  <c r="A467" i="12"/>
  <c r="H467" i="12"/>
  <c r="I467" i="12"/>
  <c r="Y467" i="12"/>
  <c r="K467" i="12"/>
  <c r="AA467" i="12"/>
  <c r="O467" i="12" s="1"/>
  <c r="AC467" i="12"/>
  <c r="M467" i="12"/>
  <c r="A468" i="12"/>
  <c r="H468" i="12"/>
  <c r="I468" i="12"/>
  <c r="Y468" i="12"/>
  <c r="K468" i="12" s="1"/>
  <c r="AA468" i="12"/>
  <c r="O468" i="12" s="1"/>
  <c r="AC468" i="12"/>
  <c r="M468" i="12" s="1"/>
  <c r="A469" i="12"/>
  <c r="H469" i="12"/>
  <c r="I469" i="12"/>
  <c r="Y469" i="12"/>
  <c r="K469" i="12" s="1"/>
  <c r="AA469" i="12"/>
  <c r="O469" i="12" s="1"/>
  <c r="AC469" i="12"/>
  <c r="M469" i="12" s="1"/>
  <c r="A470" i="12"/>
  <c r="H470" i="12"/>
  <c r="I470" i="12"/>
  <c r="K470" i="12"/>
  <c r="Y470" i="12"/>
  <c r="AA470" i="12"/>
  <c r="O470" i="12" s="1"/>
  <c r="AC470" i="12"/>
  <c r="M470" i="12" s="1"/>
  <c r="A471" i="12"/>
  <c r="H471" i="12"/>
  <c r="I471" i="12"/>
  <c r="Y471" i="12"/>
  <c r="K471" i="12" s="1"/>
  <c r="AA471" i="12"/>
  <c r="O471" i="12" s="1"/>
  <c r="AC471" i="12"/>
  <c r="M471" i="12" s="1"/>
  <c r="A472" i="12"/>
  <c r="H472" i="12"/>
  <c r="I472" i="12"/>
  <c r="Y472" i="12"/>
  <c r="K472" i="12" s="1"/>
  <c r="AA472" i="12"/>
  <c r="O472" i="12" s="1"/>
  <c r="AC472" i="12"/>
  <c r="M472" i="12" s="1"/>
  <c r="A473" i="12"/>
  <c r="H473" i="12"/>
  <c r="I473" i="12"/>
  <c r="Y473" i="12"/>
  <c r="K473" i="12" s="1"/>
  <c r="AA473" i="12"/>
  <c r="O473" i="12" s="1"/>
  <c r="AC473" i="12"/>
  <c r="M473" i="12" s="1"/>
  <c r="A474" i="12"/>
  <c r="H474" i="12"/>
  <c r="I474" i="12"/>
  <c r="Y474" i="12"/>
  <c r="K474" i="12" s="1"/>
  <c r="AA474" i="12"/>
  <c r="O474" i="12" s="1"/>
  <c r="AC474" i="12"/>
  <c r="M474" i="12" s="1"/>
  <c r="A475" i="12"/>
  <c r="H475" i="12"/>
  <c r="I475" i="12"/>
  <c r="Y475" i="12"/>
  <c r="K475" i="12" s="1"/>
  <c r="AA475" i="12"/>
  <c r="O475" i="12" s="1"/>
  <c r="AC475" i="12"/>
  <c r="M475" i="12" s="1"/>
  <c r="A476" i="12"/>
  <c r="H476" i="12"/>
  <c r="I476" i="12"/>
  <c r="Y476" i="12"/>
  <c r="K476" i="12" s="1"/>
  <c r="AA476" i="12"/>
  <c r="O476" i="12" s="1"/>
  <c r="AC476" i="12"/>
  <c r="M476" i="12" s="1"/>
  <c r="A477" i="12"/>
  <c r="H477" i="12"/>
  <c r="I477" i="12"/>
  <c r="Y477" i="12"/>
  <c r="K477" i="12" s="1"/>
  <c r="AA477" i="12"/>
  <c r="O477" i="12"/>
  <c r="AC477" i="12"/>
  <c r="M477" i="12" s="1"/>
  <c r="A478" i="12"/>
  <c r="H478" i="12"/>
  <c r="I478" i="12"/>
  <c r="Y478" i="12"/>
  <c r="K478" i="12" s="1"/>
  <c r="AA478" i="12"/>
  <c r="O478" i="12" s="1"/>
  <c r="AC478" i="12"/>
  <c r="M478" i="12" s="1"/>
  <c r="A479" i="12"/>
  <c r="H479" i="12"/>
  <c r="I479" i="12"/>
  <c r="Y479" i="12"/>
  <c r="K479" i="12" s="1"/>
  <c r="AA479" i="12"/>
  <c r="O479" i="12" s="1"/>
  <c r="AC479" i="12"/>
  <c r="M479" i="12" s="1"/>
  <c r="A480" i="12"/>
  <c r="H480" i="12"/>
  <c r="I480" i="12"/>
  <c r="Y480" i="12"/>
  <c r="K480" i="12" s="1"/>
  <c r="AA480" i="12"/>
  <c r="O480" i="12" s="1"/>
  <c r="AC480" i="12"/>
  <c r="M480" i="12" s="1"/>
  <c r="A481" i="12"/>
  <c r="H481" i="12"/>
  <c r="I481" i="12"/>
  <c r="Y481" i="12"/>
  <c r="K481" i="12" s="1"/>
  <c r="AA481" i="12"/>
  <c r="O481" i="12"/>
  <c r="AC481" i="12"/>
  <c r="M481" i="12" s="1"/>
  <c r="A482" i="12"/>
  <c r="H482" i="12"/>
  <c r="I482" i="12"/>
  <c r="Y482" i="12"/>
  <c r="K482" i="12" s="1"/>
  <c r="AA482" i="12"/>
  <c r="O482" i="12" s="1"/>
  <c r="AC482" i="12"/>
  <c r="M482" i="12" s="1"/>
  <c r="A483" i="12"/>
  <c r="H483" i="12"/>
  <c r="I483" i="12"/>
  <c r="Y483" i="12"/>
  <c r="K483" i="12" s="1"/>
  <c r="AA483" i="12"/>
  <c r="O483" i="12" s="1"/>
  <c r="AC483" i="12"/>
  <c r="M483" i="12"/>
  <c r="A484" i="12"/>
  <c r="H484" i="12"/>
  <c r="I484" i="12"/>
  <c r="Y484" i="12"/>
  <c r="K484" i="12" s="1"/>
  <c r="AA484" i="12"/>
  <c r="O484" i="12" s="1"/>
  <c r="AC484" i="12"/>
  <c r="M484" i="12" s="1"/>
  <c r="A485" i="12"/>
  <c r="H485" i="12"/>
  <c r="I485" i="12"/>
  <c r="Y485" i="12"/>
  <c r="K485" i="12" s="1"/>
  <c r="AA485" i="12"/>
  <c r="O485" i="12" s="1"/>
  <c r="AC485" i="12"/>
  <c r="M485" i="12" s="1"/>
  <c r="A486" i="12"/>
  <c r="H486" i="12"/>
  <c r="I486" i="12"/>
  <c r="Y486" i="12"/>
  <c r="K486" i="12" s="1"/>
  <c r="AA486" i="12"/>
  <c r="O486" i="12" s="1"/>
  <c r="AC486" i="12"/>
  <c r="M486" i="12" s="1"/>
  <c r="A487" i="12"/>
  <c r="H487" i="12"/>
  <c r="I487" i="12"/>
  <c r="Y487" i="12"/>
  <c r="K487" i="12"/>
  <c r="AA487" i="12"/>
  <c r="O487" i="12" s="1"/>
  <c r="AC487" i="12"/>
  <c r="M487" i="12"/>
  <c r="A488" i="12"/>
  <c r="H488" i="12"/>
  <c r="I488" i="12"/>
  <c r="Y488" i="12"/>
  <c r="K488" i="12"/>
  <c r="AA488" i="12"/>
  <c r="O488" i="12" s="1"/>
  <c r="AC488" i="12"/>
  <c r="M488" i="12"/>
  <c r="A489" i="12"/>
  <c r="H489" i="12"/>
  <c r="I489" i="12"/>
  <c r="Y489" i="12"/>
  <c r="K489" i="12" s="1"/>
  <c r="AA489" i="12"/>
  <c r="O489" i="12" s="1"/>
  <c r="AC489" i="12"/>
  <c r="M489" i="12" s="1"/>
  <c r="A490" i="12"/>
  <c r="H490" i="12"/>
  <c r="I490" i="12"/>
  <c r="Y490" i="12"/>
  <c r="K490" i="12" s="1"/>
  <c r="AA490" i="12"/>
  <c r="O490" i="12" s="1"/>
  <c r="AC490" i="12"/>
  <c r="M490" i="12" s="1"/>
  <c r="A491" i="12"/>
  <c r="H491" i="12"/>
  <c r="I491" i="12"/>
  <c r="Y491" i="12"/>
  <c r="K491" i="12" s="1"/>
  <c r="AA491" i="12"/>
  <c r="O491" i="12" s="1"/>
  <c r="AC491" i="12"/>
  <c r="M491" i="12" s="1"/>
  <c r="A492" i="12"/>
  <c r="H492" i="12"/>
  <c r="I492" i="12"/>
  <c r="Y492" i="12"/>
  <c r="K492" i="12" s="1"/>
  <c r="AA492" i="12"/>
  <c r="O492" i="12" s="1"/>
  <c r="AC492" i="12"/>
  <c r="M492" i="12" s="1"/>
  <c r="A493" i="12"/>
  <c r="H493" i="12"/>
  <c r="I493" i="12"/>
  <c r="Y493" i="12"/>
  <c r="K493" i="12" s="1"/>
  <c r="AA493" i="12"/>
  <c r="O493" i="12" s="1"/>
  <c r="AC493" i="12"/>
  <c r="M493" i="12" s="1"/>
  <c r="A494" i="12"/>
  <c r="H494" i="12"/>
  <c r="I494" i="12"/>
  <c r="Y494" i="12"/>
  <c r="K494" i="12" s="1"/>
  <c r="AA494" i="12"/>
  <c r="O494" i="12" s="1"/>
  <c r="AC494" i="12"/>
  <c r="M494" i="12" s="1"/>
  <c r="A495" i="12"/>
  <c r="H495" i="12"/>
  <c r="I495" i="12"/>
  <c r="Y495" i="12"/>
  <c r="K495" i="12" s="1"/>
  <c r="AA495" i="12"/>
  <c r="O495" i="12" s="1"/>
  <c r="AC495" i="12"/>
  <c r="M495" i="12"/>
  <c r="A496" i="12"/>
  <c r="H496" i="12"/>
  <c r="I496" i="12"/>
  <c r="Y496" i="12"/>
  <c r="K496" i="12" s="1"/>
  <c r="AA496" i="12"/>
  <c r="O496" i="12" s="1"/>
  <c r="AC496" i="12"/>
  <c r="M496" i="12"/>
  <c r="A497" i="12"/>
  <c r="H497" i="12"/>
  <c r="I497" i="12"/>
  <c r="Y497" i="12"/>
  <c r="K497" i="12" s="1"/>
  <c r="AA497" i="12"/>
  <c r="O497" i="12" s="1"/>
  <c r="AC497" i="12"/>
  <c r="M497" i="12" s="1"/>
  <c r="A498" i="12"/>
  <c r="H498" i="12"/>
  <c r="I498" i="12"/>
  <c r="Y498" i="12"/>
  <c r="K498" i="12" s="1"/>
  <c r="AA498" i="12"/>
  <c r="O498" i="12" s="1"/>
  <c r="AC498" i="12"/>
  <c r="M498" i="12" s="1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L20" i="11"/>
  <c r="M20" i="11"/>
  <c r="N20" i="11"/>
  <c r="O20" i="11"/>
  <c r="L21" i="11"/>
  <c r="M21" i="11"/>
  <c r="N21" i="11"/>
  <c r="O21" i="11"/>
  <c r="L22" i="11"/>
  <c r="M22" i="11"/>
  <c r="N22" i="11"/>
  <c r="O22" i="11"/>
  <c r="L23" i="11"/>
  <c r="M23" i="11"/>
  <c r="N23" i="11"/>
  <c r="O23" i="11"/>
  <c r="L24" i="11"/>
  <c r="M24" i="11"/>
  <c r="N24" i="11"/>
  <c r="O24" i="11"/>
  <c r="L25" i="11"/>
  <c r="M25" i="11"/>
  <c r="N25" i="11"/>
  <c r="O25" i="11"/>
  <c r="L26" i="11"/>
  <c r="M26" i="11"/>
  <c r="N26" i="11"/>
  <c r="O26" i="11"/>
  <c r="L27" i="11"/>
  <c r="M27" i="11"/>
  <c r="N27" i="11"/>
  <c r="O27" i="11"/>
  <c r="L28" i="11"/>
  <c r="M28" i="11"/>
  <c r="N28" i="11"/>
  <c r="O28" i="11"/>
  <c r="L29" i="11"/>
  <c r="M29" i="11"/>
  <c r="N29" i="11"/>
  <c r="O29" i="11"/>
  <c r="L30" i="11"/>
  <c r="M30" i="11"/>
  <c r="N30" i="11"/>
  <c r="O30" i="11"/>
  <c r="L31" i="11"/>
  <c r="M31" i="11"/>
  <c r="N31" i="11"/>
  <c r="O31" i="11"/>
  <c r="L32" i="11"/>
  <c r="M32" i="11"/>
  <c r="N32" i="11"/>
  <c r="O32" i="11"/>
  <c r="L33" i="11"/>
  <c r="M33" i="11"/>
  <c r="N33" i="11"/>
  <c r="O33" i="11"/>
  <c r="L34" i="11"/>
  <c r="M34" i="11"/>
  <c r="N34" i="11"/>
  <c r="O34" i="11"/>
  <c r="L35" i="11"/>
  <c r="M35" i="11"/>
  <c r="N35" i="11"/>
  <c r="O35" i="11"/>
  <c r="L36" i="11"/>
  <c r="M36" i="11"/>
  <c r="N36" i="11"/>
  <c r="O36" i="11"/>
  <c r="L37" i="11"/>
  <c r="M37" i="11"/>
  <c r="N37" i="11"/>
  <c r="O37" i="11"/>
  <c r="L38" i="11"/>
  <c r="M38" i="11"/>
  <c r="N38" i="11"/>
  <c r="O38" i="11"/>
  <c r="L39" i="11"/>
  <c r="M39" i="11"/>
  <c r="N39" i="11"/>
  <c r="O39" i="11"/>
  <c r="L40" i="11"/>
  <c r="M40" i="11"/>
  <c r="N40" i="11"/>
  <c r="O40" i="11"/>
  <c r="L41" i="11"/>
  <c r="M41" i="11"/>
  <c r="N41" i="11"/>
  <c r="O41" i="11"/>
  <c r="L42" i="11"/>
  <c r="M42" i="11"/>
  <c r="N42" i="11"/>
  <c r="O42" i="11"/>
  <c r="L43" i="11"/>
  <c r="M43" i="11"/>
  <c r="N43" i="11"/>
  <c r="O43" i="11"/>
  <c r="L44" i="11"/>
  <c r="M44" i="11"/>
  <c r="N44" i="11"/>
  <c r="O44" i="11"/>
  <c r="L45" i="11"/>
  <c r="M45" i="11"/>
  <c r="N45" i="11"/>
  <c r="O45" i="11"/>
  <c r="L46" i="11"/>
  <c r="M46" i="11"/>
  <c r="N46" i="11"/>
  <c r="O46" i="11"/>
  <c r="L47" i="11"/>
  <c r="M47" i="11"/>
  <c r="N47" i="11"/>
  <c r="O47" i="11"/>
  <c r="L48" i="11"/>
  <c r="M48" i="11"/>
  <c r="N48" i="11"/>
  <c r="O48" i="11"/>
  <c r="L49" i="11"/>
  <c r="M49" i="11"/>
  <c r="N49" i="11"/>
  <c r="O49" i="11"/>
  <c r="L50" i="11"/>
  <c r="M50" i="11"/>
  <c r="N50" i="11"/>
  <c r="O50" i="11"/>
  <c r="L51" i="11"/>
  <c r="M51" i="11"/>
  <c r="N51" i="11"/>
  <c r="O51" i="11"/>
  <c r="L52" i="11"/>
  <c r="M52" i="11"/>
  <c r="N52" i="11"/>
  <c r="O52" i="11"/>
  <c r="L53" i="11"/>
  <c r="M53" i="11"/>
  <c r="N53" i="11"/>
  <c r="O53" i="11"/>
  <c r="L54" i="11"/>
  <c r="M54" i="11"/>
  <c r="N54" i="11"/>
  <c r="O54" i="11"/>
  <c r="L55" i="11"/>
  <c r="M55" i="11"/>
  <c r="N55" i="11"/>
  <c r="O55" i="11"/>
  <c r="L56" i="11"/>
  <c r="M56" i="11"/>
  <c r="N56" i="11"/>
  <c r="O56" i="11"/>
  <c r="L57" i="11"/>
  <c r="M57" i="11"/>
  <c r="N57" i="11"/>
  <c r="O57" i="11"/>
  <c r="L58" i="11"/>
  <c r="M58" i="11"/>
  <c r="N58" i="11"/>
  <c r="O58" i="11"/>
  <c r="L59" i="11"/>
  <c r="M59" i="11"/>
  <c r="N59" i="11"/>
  <c r="O59" i="11"/>
  <c r="L60" i="11"/>
  <c r="M60" i="11"/>
  <c r="N60" i="11"/>
  <c r="O60" i="11"/>
  <c r="L61" i="11"/>
  <c r="M61" i="11"/>
  <c r="AE61" i="11" s="1"/>
  <c r="N61" i="11"/>
  <c r="O61" i="11"/>
  <c r="L62" i="11"/>
  <c r="M62" i="11"/>
  <c r="N62" i="11"/>
  <c r="O62" i="11"/>
  <c r="L63" i="11"/>
  <c r="M63" i="11"/>
  <c r="N63" i="11"/>
  <c r="O63" i="11"/>
  <c r="L64" i="11"/>
  <c r="M64" i="11"/>
  <c r="N64" i="11"/>
  <c r="O64" i="11"/>
  <c r="L65" i="11"/>
  <c r="M65" i="11"/>
  <c r="N65" i="11"/>
  <c r="O65" i="11"/>
  <c r="L66" i="11"/>
  <c r="M66" i="11"/>
  <c r="N66" i="11"/>
  <c r="O66" i="11"/>
  <c r="L67" i="11"/>
  <c r="M67" i="11"/>
  <c r="N67" i="11"/>
  <c r="O67" i="11"/>
  <c r="L68" i="11"/>
  <c r="M68" i="11"/>
  <c r="N68" i="11"/>
  <c r="O68" i="11"/>
  <c r="L69" i="11"/>
  <c r="M69" i="11"/>
  <c r="N69" i="11"/>
  <c r="O69" i="11"/>
  <c r="L70" i="11"/>
  <c r="M70" i="11"/>
  <c r="N70" i="11"/>
  <c r="O70" i="11"/>
  <c r="L71" i="11"/>
  <c r="M71" i="11"/>
  <c r="N71" i="11"/>
  <c r="O71" i="11"/>
  <c r="L72" i="11"/>
  <c r="M72" i="11"/>
  <c r="N72" i="11"/>
  <c r="O72" i="11"/>
  <c r="L73" i="11"/>
  <c r="M73" i="11"/>
  <c r="N73" i="11"/>
  <c r="O73" i="11"/>
  <c r="L74" i="11"/>
  <c r="M74" i="11"/>
  <c r="N74" i="11"/>
  <c r="O74" i="11"/>
  <c r="L75" i="11"/>
  <c r="M75" i="11"/>
  <c r="N75" i="11"/>
  <c r="O75" i="11"/>
  <c r="L76" i="11"/>
  <c r="M76" i="11"/>
  <c r="N76" i="11"/>
  <c r="O76" i="11"/>
  <c r="L77" i="11"/>
  <c r="M77" i="11"/>
  <c r="N77" i="11"/>
  <c r="O77" i="11"/>
  <c r="L78" i="11"/>
  <c r="M78" i="11"/>
  <c r="N78" i="11"/>
  <c r="O78" i="11"/>
  <c r="L79" i="11"/>
  <c r="AE79" i="11"/>
  <c r="M79" i="11"/>
  <c r="N79" i="11"/>
  <c r="O79" i="11"/>
  <c r="L80" i="11"/>
  <c r="M80" i="11"/>
  <c r="N80" i="11"/>
  <c r="O80" i="11"/>
  <c r="L81" i="11"/>
  <c r="M81" i="11"/>
  <c r="N81" i="11"/>
  <c r="O81" i="11"/>
  <c r="L82" i="11"/>
  <c r="M82" i="11"/>
  <c r="N82" i="11"/>
  <c r="O82" i="11"/>
  <c r="L83" i="11"/>
  <c r="AE83" i="11" s="1"/>
  <c r="M83" i="11"/>
  <c r="N83" i="11"/>
  <c r="O83" i="11"/>
  <c r="L84" i="11"/>
  <c r="M84" i="11"/>
  <c r="N84" i="11"/>
  <c r="O84" i="11"/>
  <c r="L85" i="11"/>
  <c r="M85" i="11"/>
  <c r="N85" i="11"/>
  <c r="O85" i="11"/>
  <c r="L86" i="11"/>
  <c r="M86" i="11"/>
  <c r="N86" i="11"/>
  <c r="O86" i="11"/>
  <c r="L87" i="11"/>
  <c r="M87" i="11"/>
  <c r="N87" i="11"/>
  <c r="O87" i="11"/>
  <c r="L88" i="11"/>
  <c r="M88" i="11"/>
  <c r="N88" i="11"/>
  <c r="O88" i="11"/>
  <c r="L89" i="11"/>
  <c r="M89" i="11"/>
  <c r="N89" i="11"/>
  <c r="O89" i="11"/>
  <c r="L90" i="11"/>
  <c r="M90" i="11"/>
  <c r="N90" i="11"/>
  <c r="O90" i="11"/>
  <c r="L91" i="11"/>
  <c r="M91" i="11"/>
  <c r="N91" i="11"/>
  <c r="O91" i="11"/>
  <c r="L92" i="11"/>
  <c r="M92" i="11"/>
  <c r="N92" i="11"/>
  <c r="O92" i="11"/>
  <c r="L93" i="11"/>
  <c r="M93" i="11"/>
  <c r="N93" i="11"/>
  <c r="O93" i="11"/>
  <c r="L94" i="11"/>
  <c r="M94" i="11"/>
  <c r="N94" i="11"/>
  <c r="O94" i="11"/>
  <c r="L95" i="11"/>
  <c r="M95" i="11"/>
  <c r="N95" i="11"/>
  <c r="O95" i="11"/>
  <c r="L96" i="11"/>
  <c r="M96" i="11"/>
  <c r="N96" i="11"/>
  <c r="O96" i="11"/>
  <c r="L97" i="11"/>
  <c r="M97" i="11"/>
  <c r="N97" i="11"/>
  <c r="O97" i="11"/>
  <c r="L98" i="11"/>
  <c r="M98" i="11"/>
  <c r="N98" i="11"/>
  <c r="AE98" i="11" s="1"/>
  <c r="O98" i="11"/>
  <c r="L99" i="11"/>
  <c r="M99" i="11"/>
  <c r="N99" i="11"/>
  <c r="O99" i="11"/>
  <c r="L100" i="11"/>
  <c r="M100" i="11"/>
  <c r="N100" i="11"/>
  <c r="O100" i="11"/>
  <c r="L101" i="11"/>
  <c r="AE101" i="11" s="1"/>
  <c r="M101" i="11"/>
  <c r="N101" i="11"/>
  <c r="O101" i="11"/>
  <c r="L102" i="11"/>
  <c r="M102" i="11"/>
  <c r="N102" i="11"/>
  <c r="O102" i="11"/>
  <c r="L103" i="11"/>
  <c r="M103" i="11"/>
  <c r="N103" i="11"/>
  <c r="O103" i="11"/>
  <c r="L104" i="11"/>
  <c r="M104" i="11"/>
  <c r="N104" i="11"/>
  <c r="O104" i="11"/>
  <c r="L105" i="11"/>
  <c r="M105" i="11"/>
  <c r="N105" i="11"/>
  <c r="O105" i="11"/>
  <c r="L106" i="11"/>
  <c r="M106" i="11"/>
  <c r="N106" i="11"/>
  <c r="O106" i="11"/>
  <c r="L107" i="11"/>
  <c r="M107" i="11"/>
  <c r="N107" i="11"/>
  <c r="O107" i="11"/>
  <c r="L108" i="11"/>
  <c r="M108" i="11"/>
  <c r="N108" i="11"/>
  <c r="O108" i="11"/>
  <c r="L109" i="11"/>
  <c r="M109" i="11"/>
  <c r="N109" i="11"/>
  <c r="O109" i="11"/>
  <c r="L110" i="11"/>
  <c r="M110" i="11"/>
  <c r="N110" i="11"/>
  <c r="O110" i="11"/>
  <c r="L111" i="11"/>
  <c r="AE111" i="11" s="1"/>
  <c r="M111" i="11"/>
  <c r="N111" i="11"/>
  <c r="O111" i="11"/>
  <c r="L112" i="11"/>
  <c r="M112" i="11"/>
  <c r="N112" i="11"/>
  <c r="O112" i="11"/>
  <c r="L113" i="11"/>
  <c r="M113" i="11"/>
  <c r="N113" i="11"/>
  <c r="O113" i="11"/>
  <c r="L114" i="11"/>
  <c r="M114" i="11"/>
  <c r="N114" i="11"/>
  <c r="O114" i="11"/>
  <c r="L115" i="11"/>
  <c r="M115" i="11"/>
  <c r="N115" i="11"/>
  <c r="O115" i="11"/>
  <c r="L116" i="11"/>
  <c r="M116" i="11"/>
  <c r="N116" i="11"/>
  <c r="O116" i="11"/>
  <c r="L117" i="11"/>
  <c r="M117" i="11"/>
  <c r="N117" i="11"/>
  <c r="O117" i="11"/>
  <c r="L118" i="11"/>
  <c r="M118" i="11"/>
  <c r="N118" i="11"/>
  <c r="O118" i="11"/>
  <c r="L119" i="11"/>
  <c r="M119" i="11"/>
  <c r="N119" i="11"/>
  <c r="O119" i="11"/>
  <c r="L120" i="11"/>
  <c r="M120" i="11"/>
  <c r="N120" i="11"/>
  <c r="O120" i="11"/>
  <c r="L121" i="11"/>
  <c r="M121" i="11"/>
  <c r="N121" i="11"/>
  <c r="O121" i="11"/>
  <c r="L122" i="11"/>
  <c r="M122" i="11"/>
  <c r="N122" i="11"/>
  <c r="O122" i="11"/>
  <c r="L123" i="11"/>
  <c r="M123" i="11"/>
  <c r="N123" i="11"/>
  <c r="O123" i="11"/>
  <c r="L124" i="11"/>
  <c r="M124" i="11"/>
  <c r="N124" i="11"/>
  <c r="O124" i="11"/>
  <c r="L125" i="11"/>
  <c r="M125" i="11"/>
  <c r="N125" i="11"/>
  <c r="O125" i="11"/>
  <c r="L126" i="11"/>
  <c r="M126" i="11"/>
  <c r="N126" i="11"/>
  <c r="O126" i="11"/>
  <c r="L127" i="11"/>
  <c r="M127" i="11"/>
  <c r="N127" i="11"/>
  <c r="O127" i="11"/>
  <c r="L128" i="11"/>
  <c r="M128" i="11"/>
  <c r="N128" i="11"/>
  <c r="O128" i="11"/>
  <c r="L129" i="11"/>
  <c r="M129" i="11"/>
  <c r="N129" i="11"/>
  <c r="O129" i="11"/>
  <c r="L130" i="11"/>
  <c r="M130" i="11"/>
  <c r="N130" i="11"/>
  <c r="O130" i="11"/>
  <c r="L131" i="11"/>
  <c r="M131" i="11"/>
  <c r="N131" i="11"/>
  <c r="O131" i="11"/>
  <c r="L132" i="11"/>
  <c r="M132" i="11"/>
  <c r="N132" i="11"/>
  <c r="O132" i="11"/>
  <c r="L133" i="11"/>
  <c r="M133" i="11"/>
  <c r="N133" i="11"/>
  <c r="O133" i="11"/>
  <c r="L134" i="11"/>
  <c r="M134" i="11"/>
  <c r="N134" i="11"/>
  <c r="O134" i="11"/>
  <c r="L135" i="11"/>
  <c r="AE135" i="11" s="1"/>
  <c r="M135" i="11"/>
  <c r="N135" i="11"/>
  <c r="O135" i="11"/>
  <c r="L136" i="11"/>
  <c r="M136" i="11"/>
  <c r="N136" i="11"/>
  <c r="O136" i="11"/>
  <c r="L137" i="11"/>
  <c r="M137" i="11"/>
  <c r="N137" i="11"/>
  <c r="O137" i="11"/>
  <c r="L138" i="11"/>
  <c r="M138" i="11"/>
  <c r="N138" i="11"/>
  <c r="O138" i="11"/>
  <c r="L139" i="11"/>
  <c r="M139" i="11"/>
  <c r="N139" i="11"/>
  <c r="O139" i="11"/>
  <c r="L140" i="11"/>
  <c r="M140" i="11"/>
  <c r="N140" i="11"/>
  <c r="O140" i="11"/>
  <c r="L141" i="11"/>
  <c r="M141" i="11"/>
  <c r="N141" i="11"/>
  <c r="O141" i="11"/>
  <c r="L142" i="11"/>
  <c r="M142" i="11"/>
  <c r="N142" i="11"/>
  <c r="O142" i="11"/>
  <c r="L143" i="11"/>
  <c r="M143" i="11"/>
  <c r="N143" i="11"/>
  <c r="O143" i="11"/>
  <c r="L144" i="11"/>
  <c r="M144" i="11"/>
  <c r="N144" i="11"/>
  <c r="O144" i="11"/>
  <c r="L145" i="11"/>
  <c r="M145" i="11"/>
  <c r="N145" i="11"/>
  <c r="O145" i="11"/>
  <c r="L146" i="11"/>
  <c r="M146" i="11"/>
  <c r="N146" i="11"/>
  <c r="O146" i="11"/>
  <c r="L147" i="11"/>
  <c r="M147" i="11"/>
  <c r="N147" i="11"/>
  <c r="O147" i="11"/>
  <c r="L148" i="11"/>
  <c r="M148" i="11"/>
  <c r="N148" i="11"/>
  <c r="O148" i="11"/>
  <c r="L149" i="11"/>
  <c r="AE149" i="11" s="1"/>
  <c r="M149" i="11"/>
  <c r="N149" i="11"/>
  <c r="O149" i="11"/>
  <c r="L150" i="11"/>
  <c r="M150" i="11"/>
  <c r="N150" i="11"/>
  <c r="O150" i="11"/>
  <c r="L151" i="11"/>
  <c r="M151" i="11"/>
  <c r="N151" i="11"/>
  <c r="O151" i="11"/>
  <c r="L152" i="11"/>
  <c r="M152" i="11"/>
  <c r="N152" i="11"/>
  <c r="O152" i="11"/>
  <c r="L153" i="11"/>
  <c r="M153" i="11"/>
  <c r="N153" i="11"/>
  <c r="O153" i="11"/>
  <c r="L154" i="11"/>
  <c r="M154" i="11"/>
  <c r="N154" i="11"/>
  <c r="O154" i="11"/>
  <c r="L155" i="11"/>
  <c r="M155" i="11"/>
  <c r="N155" i="11"/>
  <c r="O155" i="11"/>
  <c r="L156" i="11"/>
  <c r="M156" i="11"/>
  <c r="N156" i="11"/>
  <c r="O156" i="11"/>
  <c r="L157" i="11"/>
  <c r="M157" i="11"/>
  <c r="N157" i="11"/>
  <c r="O157" i="11"/>
  <c r="L158" i="11"/>
  <c r="M158" i="11"/>
  <c r="N158" i="11"/>
  <c r="O158" i="11"/>
  <c r="L159" i="11"/>
  <c r="M159" i="11"/>
  <c r="N159" i="11"/>
  <c r="O159" i="11"/>
  <c r="L160" i="11"/>
  <c r="M160" i="11"/>
  <c r="N160" i="11"/>
  <c r="O160" i="11"/>
  <c r="L161" i="11"/>
  <c r="M161" i="11"/>
  <c r="N161" i="11"/>
  <c r="O161" i="11"/>
  <c r="L162" i="11"/>
  <c r="M162" i="11"/>
  <c r="N162" i="11"/>
  <c r="O162" i="11"/>
  <c r="L163" i="11"/>
  <c r="AE163" i="11" s="1"/>
  <c r="M163" i="11"/>
  <c r="N163" i="11"/>
  <c r="O163" i="11"/>
  <c r="L164" i="11"/>
  <c r="M164" i="11"/>
  <c r="N164" i="11"/>
  <c r="O164" i="11"/>
  <c r="L165" i="11"/>
  <c r="M165" i="11"/>
  <c r="N165" i="11"/>
  <c r="O165" i="11"/>
  <c r="L166" i="11"/>
  <c r="M166" i="11"/>
  <c r="N166" i="11"/>
  <c r="O166" i="11"/>
  <c r="L167" i="11"/>
  <c r="M167" i="11"/>
  <c r="N167" i="11"/>
  <c r="O167" i="11"/>
  <c r="L168" i="11"/>
  <c r="M168" i="11"/>
  <c r="N168" i="11"/>
  <c r="O168" i="11"/>
  <c r="L169" i="11"/>
  <c r="M169" i="11"/>
  <c r="N169" i="11"/>
  <c r="O169" i="11"/>
  <c r="L170" i="11"/>
  <c r="M170" i="11"/>
  <c r="N170" i="11"/>
  <c r="O170" i="11"/>
  <c r="L171" i="11"/>
  <c r="M171" i="11"/>
  <c r="N171" i="11"/>
  <c r="O171" i="11"/>
  <c r="L172" i="11"/>
  <c r="M172" i="11"/>
  <c r="N172" i="11"/>
  <c r="O172" i="11"/>
  <c r="L173" i="11"/>
  <c r="M173" i="11"/>
  <c r="N173" i="11"/>
  <c r="O173" i="11"/>
  <c r="L174" i="11"/>
  <c r="M174" i="11"/>
  <c r="N174" i="11"/>
  <c r="O174" i="11"/>
  <c r="L175" i="11"/>
  <c r="M175" i="11"/>
  <c r="N175" i="11"/>
  <c r="O175" i="11"/>
  <c r="L176" i="11"/>
  <c r="M176" i="11"/>
  <c r="N176" i="11"/>
  <c r="O176" i="11"/>
  <c r="L177" i="11"/>
  <c r="M177" i="11"/>
  <c r="N177" i="11"/>
  <c r="O177" i="11"/>
  <c r="L178" i="11"/>
  <c r="M178" i="11"/>
  <c r="N178" i="11"/>
  <c r="O178" i="11"/>
  <c r="L179" i="11"/>
  <c r="M179" i="11"/>
  <c r="N179" i="11"/>
  <c r="O179" i="11"/>
  <c r="L180" i="11"/>
  <c r="M180" i="11"/>
  <c r="N180" i="11"/>
  <c r="O180" i="11"/>
  <c r="L181" i="11"/>
  <c r="M181" i="11"/>
  <c r="N181" i="11"/>
  <c r="O181" i="11"/>
  <c r="L182" i="11"/>
  <c r="M182" i="11"/>
  <c r="N182" i="11"/>
  <c r="O182" i="11"/>
  <c r="L183" i="11"/>
  <c r="M183" i="11"/>
  <c r="N183" i="11"/>
  <c r="O183" i="11"/>
  <c r="L184" i="11"/>
  <c r="M184" i="11"/>
  <c r="N184" i="11"/>
  <c r="O184" i="11"/>
  <c r="L185" i="11"/>
  <c r="M185" i="11"/>
  <c r="N185" i="11"/>
  <c r="O185" i="11"/>
  <c r="L186" i="11"/>
  <c r="M186" i="11"/>
  <c r="N186" i="11"/>
  <c r="O186" i="11"/>
  <c r="L187" i="11"/>
  <c r="M187" i="11"/>
  <c r="N187" i="11"/>
  <c r="O187" i="11"/>
  <c r="L188" i="11"/>
  <c r="M188" i="11"/>
  <c r="N188" i="11"/>
  <c r="O188" i="11"/>
  <c r="L189" i="11"/>
  <c r="M189" i="11"/>
  <c r="N189" i="11"/>
  <c r="O189" i="11"/>
  <c r="L190" i="11"/>
  <c r="M190" i="11"/>
  <c r="N190" i="11"/>
  <c r="O190" i="11"/>
  <c r="L191" i="11"/>
  <c r="AE191" i="11" s="1"/>
  <c r="M191" i="11"/>
  <c r="N191" i="11"/>
  <c r="O191" i="11"/>
  <c r="L192" i="11"/>
  <c r="M192" i="11"/>
  <c r="N192" i="11"/>
  <c r="O192" i="11"/>
  <c r="L193" i="11"/>
  <c r="M193" i="11"/>
  <c r="N193" i="11"/>
  <c r="O193" i="11"/>
  <c r="L194" i="11"/>
  <c r="M194" i="11"/>
  <c r="N194" i="11"/>
  <c r="O194" i="11"/>
  <c r="L195" i="11"/>
  <c r="M195" i="11"/>
  <c r="N195" i="11"/>
  <c r="O195" i="11"/>
  <c r="L196" i="11"/>
  <c r="M196" i="11"/>
  <c r="N196" i="11"/>
  <c r="O196" i="11"/>
  <c r="L197" i="11"/>
  <c r="AE197" i="11" s="1"/>
  <c r="M197" i="11"/>
  <c r="N197" i="11"/>
  <c r="O197" i="11"/>
  <c r="L198" i="11"/>
  <c r="M198" i="11"/>
  <c r="N198" i="11"/>
  <c r="O198" i="11"/>
  <c r="L199" i="11"/>
  <c r="M199" i="11"/>
  <c r="N199" i="11"/>
  <c r="O199" i="11"/>
  <c r="L200" i="11"/>
  <c r="M200" i="11"/>
  <c r="N200" i="11"/>
  <c r="O200" i="11"/>
  <c r="L201" i="11"/>
  <c r="M201" i="11"/>
  <c r="N201" i="11"/>
  <c r="O201" i="11"/>
  <c r="L202" i="11"/>
  <c r="M202" i="11"/>
  <c r="N202" i="11"/>
  <c r="O202" i="11"/>
  <c r="L203" i="11"/>
  <c r="M203" i="11"/>
  <c r="N203" i="11"/>
  <c r="O203" i="11"/>
  <c r="L204" i="11"/>
  <c r="M204" i="11"/>
  <c r="N204" i="11"/>
  <c r="O204" i="11"/>
  <c r="L205" i="11"/>
  <c r="AE205" i="11" s="1"/>
  <c r="M205" i="11"/>
  <c r="N205" i="11"/>
  <c r="O205" i="11"/>
  <c r="L206" i="11"/>
  <c r="M206" i="11"/>
  <c r="N206" i="11"/>
  <c r="O206" i="11"/>
  <c r="L207" i="11"/>
  <c r="M207" i="11"/>
  <c r="N207" i="11"/>
  <c r="O207" i="11"/>
  <c r="L208" i="11"/>
  <c r="M208" i="11"/>
  <c r="N208" i="11"/>
  <c r="O208" i="11"/>
  <c r="L209" i="11"/>
  <c r="M209" i="11"/>
  <c r="N209" i="11"/>
  <c r="O209" i="11"/>
  <c r="L210" i="11"/>
  <c r="M210" i="11"/>
  <c r="N210" i="11"/>
  <c r="O210" i="11"/>
  <c r="L211" i="11"/>
  <c r="M211" i="11"/>
  <c r="N211" i="11"/>
  <c r="O211" i="11"/>
  <c r="L212" i="11"/>
  <c r="M212" i="11"/>
  <c r="N212" i="11"/>
  <c r="O212" i="11"/>
  <c r="L213" i="11"/>
  <c r="M213" i="11"/>
  <c r="N213" i="11"/>
  <c r="O213" i="11"/>
  <c r="L214" i="11"/>
  <c r="AE214" i="11" s="1"/>
  <c r="M214" i="11"/>
  <c r="N214" i="11"/>
  <c r="O214" i="11"/>
  <c r="L215" i="11"/>
  <c r="M215" i="11"/>
  <c r="N215" i="11"/>
  <c r="O215" i="11"/>
  <c r="L216" i="11"/>
  <c r="M216" i="11"/>
  <c r="N216" i="11"/>
  <c r="O216" i="11"/>
  <c r="L217" i="11"/>
  <c r="M217" i="11"/>
  <c r="N217" i="11"/>
  <c r="O217" i="11"/>
  <c r="L218" i="11"/>
  <c r="M218" i="11"/>
  <c r="N218" i="11"/>
  <c r="O218" i="11"/>
  <c r="L219" i="11"/>
  <c r="M219" i="11"/>
  <c r="N219" i="11"/>
  <c r="O219" i="11"/>
  <c r="L220" i="11"/>
  <c r="M220" i="11"/>
  <c r="N220" i="11"/>
  <c r="O220" i="11"/>
  <c r="L221" i="11"/>
  <c r="M221" i="11"/>
  <c r="N221" i="11"/>
  <c r="O221" i="11"/>
  <c r="L222" i="11"/>
  <c r="M222" i="11"/>
  <c r="N222" i="11"/>
  <c r="O222" i="11"/>
  <c r="L223" i="11"/>
  <c r="M223" i="11"/>
  <c r="N223" i="11"/>
  <c r="O223" i="11"/>
  <c r="L224" i="11"/>
  <c r="M224" i="11"/>
  <c r="N224" i="11"/>
  <c r="O224" i="11"/>
  <c r="L225" i="11"/>
  <c r="M225" i="11"/>
  <c r="N225" i="11"/>
  <c r="O225" i="11"/>
  <c r="L226" i="11"/>
  <c r="M226" i="11"/>
  <c r="N226" i="11"/>
  <c r="O226" i="11"/>
  <c r="L227" i="11"/>
  <c r="M227" i="11"/>
  <c r="N227" i="11"/>
  <c r="O227" i="11"/>
  <c r="L228" i="11"/>
  <c r="M228" i="11"/>
  <c r="N228" i="11"/>
  <c r="O228" i="11"/>
  <c r="L229" i="11"/>
  <c r="M229" i="11"/>
  <c r="N229" i="11"/>
  <c r="O229" i="11"/>
  <c r="L230" i="11"/>
  <c r="M230" i="11"/>
  <c r="N230" i="11"/>
  <c r="O230" i="11"/>
  <c r="L231" i="11"/>
  <c r="M231" i="11"/>
  <c r="N231" i="11"/>
  <c r="O231" i="11"/>
  <c r="L232" i="11"/>
  <c r="M232" i="11"/>
  <c r="N232" i="11"/>
  <c r="O232" i="11"/>
  <c r="L233" i="11"/>
  <c r="M233" i="11"/>
  <c r="N233" i="11"/>
  <c r="O233" i="11"/>
  <c r="L234" i="11"/>
  <c r="M234" i="11"/>
  <c r="N234" i="11"/>
  <c r="O234" i="11"/>
  <c r="L235" i="11"/>
  <c r="M235" i="11"/>
  <c r="N235" i="11"/>
  <c r="O235" i="11"/>
  <c r="L236" i="11"/>
  <c r="M236" i="11"/>
  <c r="N236" i="11"/>
  <c r="O236" i="11"/>
  <c r="L237" i="11"/>
  <c r="M237" i="11"/>
  <c r="N237" i="11"/>
  <c r="O237" i="11"/>
  <c r="L238" i="11"/>
  <c r="M238" i="11"/>
  <c r="N238" i="11"/>
  <c r="O238" i="11"/>
  <c r="L239" i="11"/>
  <c r="M239" i="11"/>
  <c r="N239" i="11"/>
  <c r="O239" i="11"/>
  <c r="L240" i="11"/>
  <c r="M240" i="11"/>
  <c r="N240" i="11"/>
  <c r="O240" i="11"/>
  <c r="L241" i="11"/>
  <c r="M241" i="11"/>
  <c r="N241" i="11"/>
  <c r="O241" i="11"/>
  <c r="L242" i="11"/>
  <c r="M242" i="11"/>
  <c r="N242" i="11"/>
  <c r="O242" i="11"/>
  <c r="L243" i="11"/>
  <c r="M243" i="11"/>
  <c r="N243" i="11"/>
  <c r="O243" i="11"/>
  <c r="L244" i="11"/>
  <c r="M244" i="11"/>
  <c r="N244" i="11"/>
  <c r="O244" i="11"/>
  <c r="L245" i="11"/>
  <c r="M245" i="11"/>
  <c r="N245" i="11"/>
  <c r="O245" i="11"/>
  <c r="L246" i="11"/>
  <c r="M246" i="11"/>
  <c r="N246" i="11"/>
  <c r="O246" i="11"/>
  <c r="L247" i="11"/>
  <c r="M247" i="11"/>
  <c r="N247" i="11"/>
  <c r="O247" i="11"/>
  <c r="L248" i="11"/>
  <c r="M248" i="11"/>
  <c r="N248" i="11"/>
  <c r="O248" i="11"/>
  <c r="L249" i="11"/>
  <c r="M249" i="11"/>
  <c r="N249" i="11"/>
  <c r="O249" i="11"/>
  <c r="L250" i="11"/>
  <c r="M250" i="11"/>
  <c r="N250" i="11"/>
  <c r="O250" i="11"/>
  <c r="L251" i="11"/>
  <c r="M251" i="11"/>
  <c r="N251" i="11"/>
  <c r="O251" i="11"/>
  <c r="L252" i="11"/>
  <c r="M252" i="11"/>
  <c r="N252" i="11"/>
  <c r="O252" i="11"/>
  <c r="L253" i="11"/>
  <c r="M253" i="11"/>
  <c r="N253" i="11"/>
  <c r="O253" i="11"/>
  <c r="L254" i="11"/>
  <c r="M254" i="11"/>
  <c r="N254" i="11"/>
  <c r="O254" i="11"/>
  <c r="AE254" i="11" s="1"/>
  <c r="L255" i="11"/>
  <c r="M255" i="11"/>
  <c r="N255" i="11"/>
  <c r="O255" i="11"/>
  <c r="L256" i="11"/>
  <c r="M256" i="11"/>
  <c r="N256" i="11"/>
  <c r="O256" i="11"/>
  <c r="L257" i="11"/>
  <c r="M257" i="11"/>
  <c r="N257" i="11"/>
  <c r="O257" i="11"/>
  <c r="L258" i="11"/>
  <c r="M258" i="11"/>
  <c r="N258" i="11"/>
  <c r="O258" i="11"/>
  <c r="L259" i="11"/>
  <c r="M259" i="11"/>
  <c r="N259" i="11"/>
  <c r="O259" i="11"/>
  <c r="L260" i="11"/>
  <c r="M260" i="11"/>
  <c r="N260" i="11"/>
  <c r="O260" i="11"/>
  <c r="L261" i="11"/>
  <c r="M261" i="11"/>
  <c r="N261" i="11"/>
  <c r="O261" i="11"/>
  <c r="L262" i="11"/>
  <c r="M262" i="11"/>
  <c r="N262" i="11"/>
  <c r="O262" i="11"/>
  <c r="L263" i="11"/>
  <c r="M263" i="11"/>
  <c r="N263" i="11"/>
  <c r="O263" i="11"/>
  <c r="L264" i="11"/>
  <c r="M264" i="11"/>
  <c r="N264" i="11"/>
  <c r="AE264" i="11" s="1"/>
  <c r="O264" i="11"/>
  <c r="L265" i="11"/>
  <c r="M265" i="11"/>
  <c r="N265" i="11"/>
  <c r="O265" i="11"/>
  <c r="L266" i="11"/>
  <c r="M266" i="11"/>
  <c r="AE266" i="11" s="1"/>
  <c r="N266" i="11"/>
  <c r="O266" i="11"/>
  <c r="L267" i="11"/>
  <c r="M267" i="11"/>
  <c r="N267" i="11"/>
  <c r="O267" i="11"/>
  <c r="L268" i="11"/>
  <c r="M268" i="11"/>
  <c r="N268" i="11"/>
  <c r="O268" i="11"/>
  <c r="L269" i="11"/>
  <c r="M269" i="11"/>
  <c r="N269" i="11"/>
  <c r="O269" i="11"/>
  <c r="L270" i="11"/>
  <c r="AE270" i="11" s="1"/>
  <c r="M270" i="11"/>
  <c r="N270" i="11"/>
  <c r="O270" i="11"/>
  <c r="L271" i="11"/>
  <c r="M271" i="11"/>
  <c r="N271" i="11"/>
  <c r="O271" i="11"/>
  <c r="L272" i="11"/>
  <c r="AE272" i="11" s="1"/>
  <c r="M272" i="11"/>
  <c r="N272" i="11"/>
  <c r="O272" i="11"/>
  <c r="L273" i="11"/>
  <c r="M273" i="11"/>
  <c r="N273" i="11"/>
  <c r="O273" i="11"/>
  <c r="L274" i="11"/>
  <c r="AE274" i="11" s="1"/>
  <c r="M274" i="11"/>
  <c r="N274" i="11"/>
  <c r="O274" i="11"/>
  <c r="L275" i="11"/>
  <c r="M275" i="11"/>
  <c r="N275" i="11"/>
  <c r="O275" i="11"/>
  <c r="L276" i="11"/>
  <c r="AE276" i="11" s="1"/>
  <c r="M276" i="11"/>
  <c r="N276" i="11"/>
  <c r="O276" i="11"/>
  <c r="L277" i="11"/>
  <c r="M277" i="11"/>
  <c r="N277" i="11"/>
  <c r="O277" i="11"/>
  <c r="L278" i="11"/>
  <c r="AE278" i="11" s="1"/>
  <c r="M278" i="11"/>
  <c r="N278" i="11"/>
  <c r="O278" i="11"/>
  <c r="L279" i="11"/>
  <c r="M279" i="11"/>
  <c r="N279" i="11"/>
  <c r="O279" i="11"/>
  <c r="L280" i="11"/>
  <c r="AE280" i="11" s="1"/>
  <c r="M280" i="11"/>
  <c r="N280" i="11"/>
  <c r="O280" i="11"/>
  <c r="L281" i="11"/>
  <c r="M281" i="11"/>
  <c r="N281" i="11"/>
  <c r="O281" i="11"/>
  <c r="L282" i="11"/>
  <c r="AE282" i="11" s="1"/>
  <c r="M282" i="11"/>
  <c r="N282" i="11"/>
  <c r="O282" i="11"/>
  <c r="L283" i="11"/>
  <c r="M283" i="11"/>
  <c r="N283" i="11"/>
  <c r="O283" i="11"/>
  <c r="L284" i="11"/>
  <c r="AE284" i="11" s="1"/>
  <c r="M284" i="11"/>
  <c r="N284" i="11"/>
  <c r="O284" i="11"/>
  <c r="L285" i="11"/>
  <c r="M285" i="11"/>
  <c r="N285" i="11"/>
  <c r="O285" i="11"/>
  <c r="L286" i="11"/>
  <c r="AE286" i="11" s="1"/>
  <c r="M286" i="11"/>
  <c r="N286" i="11"/>
  <c r="O286" i="11"/>
  <c r="L287" i="11"/>
  <c r="M287" i="11"/>
  <c r="N287" i="11"/>
  <c r="O287" i="11"/>
  <c r="L288" i="11"/>
  <c r="AE288" i="11" s="1"/>
  <c r="M288" i="11"/>
  <c r="N288" i="11"/>
  <c r="O288" i="11"/>
  <c r="L289" i="11"/>
  <c r="M289" i="11"/>
  <c r="N289" i="11"/>
  <c r="O289" i="11"/>
  <c r="L290" i="11"/>
  <c r="AE290" i="11" s="1"/>
  <c r="M290" i="11"/>
  <c r="N290" i="11"/>
  <c r="O290" i="11"/>
  <c r="L291" i="11"/>
  <c r="M291" i="11"/>
  <c r="N291" i="11"/>
  <c r="O291" i="11"/>
  <c r="L292" i="11"/>
  <c r="AE292" i="11" s="1"/>
  <c r="M292" i="11"/>
  <c r="N292" i="11"/>
  <c r="O292" i="11"/>
  <c r="L293" i="11"/>
  <c r="M293" i="11"/>
  <c r="N293" i="11"/>
  <c r="O293" i="11"/>
  <c r="L294" i="11"/>
  <c r="AE294" i="11" s="1"/>
  <c r="M294" i="11"/>
  <c r="N294" i="11"/>
  <c r="O294" i="11"/>
  <c r="L295" i="11"/>
  <c r="M295" i="11"/>
  <c r="N295" i="11"/>
  <c r="O295" i="11"/>
  <c r="L296" i="11"/>
  <c r="AE296" i="11" s="1"/>
  <c r="M296" i="11"/>
  <c r="N296" i="11"/>
  <c r="O296" i="11"/>
  <c r="L297" i="11"/>
  <c r="M297" i="11"/>
  <c r="N297" i="11"/>
  <c r="O297" i="11"/>
  <c r="L298" i="11"/>
  <c r="AE298" i="11" s="1"/>
  <c r="M298" i="11"/>
  <c r="N298" i="11"/>
  <c r="O298" i="11"/>
  <c r="L299" i="11"/>
  <c r="M299" i="11"/>
  <c r="N299" i="11"/>
  <c r="O299" i="11"/>
  <c r="L300" i="11"/>
  <c r="AE300" i="11" s="1"/>
  <c r="M300" i="11"/>
  <c r="N300" i="11"/>
  <c r="O300" i="11"/>
  <c r="L301" i="11"/>
  <c r="M301" i="11"/>
  <c r="N301" i="11"/>
  <c r="O301" i="11"/>
  <c r="L302" i="11"/>
  <c r="AE302" i="11" s="1"/>
  <c r="M302" i="11"/>
  <c r="N302" i="11"/>
  <c r="O302" i="11"/>
  <c r="L303" i="11"/>
  <c r="M303" i="11"/>
  <c r="N303" i="11"/>
  <c r="O303" i="11"/>
  <c r="L304" i="11"/>
  <c r="AE304" i="11" s="1"/>
  <c r="M304" i="11"/>
  <c r="N304" i="11"/>
  <c r="O304" i="11"/>
  <c r="L305" i="11"/>
  <c r="M305" i="11"/>
  <c r="N305" i="11"/>
  <c r="O305" i="11"/>
  <c r="L306" i="11"/>
  <c r="AE306" i="11" s="1"/>
  <c r="M306" i="11"/>
  <c r="N306" i="11"/>
  <c r="O306" i="11"/>
  <c r="L307" i="11"/>
  <c r="M307" i="11"/>
  <c r="N307" i="11"/>
  <c r="O307" i="11"/>
  <c r="L308" i="11"/>
  <c r="AE308" i="11" s="1"/>
  <c r="M308" i="11"/>
  <c r="N308" i="11"/>
  <c r="O308" i="11"/>
  <c r="L309" i="11"/>
  <c r="M309" i="11"/>
  <c r="N309" i="11"/>
  <c r="O309" i="11"/>
  <c r="L310" i="11"/>
  <c r="AE310" i="11" s="1"/>
  <c r="M310" i="11"/>
  <c r="N310" i="11"/>
  <c r="O310" i="11"/>
  <c r="L311" i="11"/>
  <c r="M311" i="11"/>
  <c r="N311" i="11"/>
  <c r="O311" i="11"/>
  <c r="L312" i="11"/>
  <c r="AE312" i="11" s="1"/>
  <c r="M312" i="11"/>
  <c r="N312" i="11"/>
  <c r="O312" i="11"/>
  <c r="L313" i="11"/>
  <c r="M313" i="11"/>
  <c r="N313" i="11"/>
  <c r="O313" i="11"/>
  <c r="L314" i="11"/>
  <c r="AE314" i="11" s="1"/>
  <c r="M314" i="11"/>
  <c r="N314" i="11"/>
  <c r="O314" i="11"/>
  <c r="L315" i="11"/>
  <c r="M315" i="11"/>
  <c r="N315" i="11"/>
  <c r="O315" i="11"/>
  <c r="L316" i="11"/>
  <c r="AE316" i="11" s="1"/>
  <c r="M316" i="11"/>
  <c r="N316" i="11"/>
  <c r="O316" i="11"/>
  <c r="L317" i="11"/>
  <c r="M317" i="11"/>
  <c r="N317" i="11"/>
  <c r="O317" i="11"/>
  <c r="L318" i="11"/>
  <c r="M318" i="11"/>
  <c r="N318" i="11"/>
  <c r="O318" i="11"/>
  <c r="L319" i="11"/>
  <c r="M319" i="11"/>
  <c r="N319" i="11"/>
  <c r="O319" i="11"/>
  <c r="L320" i="11"/>
  <c r="AE320" i="11" s="1"/>
  <c r="M320" i="11"/>
  <c r="N320" i="11"/>
  <c r="O320" i="11"/>
  <c r="L321" i="11"/>
  <c r="M321" i="11"/>
  <c r="N321" i="11"/>
  <c r="O321" i="11"/>
  <c r="L322" i="11"/>
  <c r="AE322" i="11" s="1"/>
  <c r="M322" i="11"/>
  <c r="N322" i="11"/>
  <c r="O322" i="11"/>
  <c r="L323" i="11"/>
  <c r="M323" i="11"/>
  <c r="N323" i="11"/>
  <c r="O323" i="11"/>
  <c r="L324" i="11"/>
  <c r="AE324" i="11" s="1"/>
  <c r="M324" i="11"/>
  <c r="N324" i="11"/>
  <c r="O324" i="11"/>
  <c r="L325" i="11"/>
  <c r="M325" i="11"/>
  <c r="N325" i="11"/>
  <c r="O325" i="11"/>
  <c r="L326" i="11"/>
  <c r="AE326" i="11" s="1"/>
  <c r="M326" i="11"/>
  <c r="N326" i="11"/>
  <c r="O326" i="11"/>
  <c r="L327" i="11"/>
  <c r="M327" i="11"/>
  <c r="N327" i="11"/>
  <c r="O327" i="11"/>
  <c r="L328" i="11"/>
  <c r="M328" i="11"/>
  <c r="N328" i="11"/>
  <c r="O328" i="11"/>
  <c r="L329" i="11"/>
  <c r="M329" i="11"/>
  <c r="N329" i="11"/>
  <c r="O329" i="11"/>
  <c r="L330" i="11"/>
  <c r="AE330" i="11" s="1"/>
  <c r="M330" i="11"/>
  <c r="N330" i="11"/>
  <c r="O330" i="11"/>
  <c r="L331" i="11"/>
  <c r="M331" i="11"/>
  <c r="N331" i="11"/>
  <c r="O331" i="11"/>
  <c r="L332" i="11"/>
  <c r="M332" i="11"/>
  <c r="N332" i="11"/>
  <c r="O332" i="11"/>
  <c r="L333" i="11"/>
  <c r="M333" i="11"/>
  <c r="N333" i="11"/>
  <c r="O333" i="11"/>
  <c r="L334" i="11"/>
  <c r="AE334" i="11" s="1"/>
  <c r="M334" i="11"/>
  <c r="N334" i="11"/>
  <c r="O334" i="11"/>
  <c r="L335" i="11"/>
  <c r="M335" i="11"/>
  <c r="N335" i="11"/>
  <c r="O335" i="11"/>
  <c r="L336" i="11"/>
  <c r="AE336" i="11" s="1"/>
  <c r="M336" i="11"/>
  <c r="N336" i="11"/>
  <c r="O336" i="11"/>
  <c r="L337" i="11"/>
  <c r="M337" i="11"/>
  <c r="N337" i="11"/>
  <c r="O337" i="11"/>
  <c r="L338" i="11"/>
  <c r="AE338" i="11" s="1"/>
  <c r="M338" i="11"/>
  <c r="N338" i="11"/>
  <c r="O338" i="11"/>
  <c r="L339" i="11"/>
  <c r="M339" i="11"/>
  <c r="N339" i="11"/>
  <c r="O339" i="11"/>
  <c r="L340" i="11"/>
  <c r="M340" i="11"/>
  <c r="N340" i="11"/>
  <c r="O340" i="11"/>
  <c r="L341" i="11"/>
  <c r="M341" i="11"/>
  <c r="N341" i="11"/>
  <c r="O341" i="11"/>
  <c r="L342" i="11"/>
  <c r="AE342" i="11" s="1"/>
  <c r="M342" i="11"/>
  <c r="N342" i="11"/>
  <c r="O342" i="11"/>
  <c r="L343" i="11"/>
  <c r="M343" i="11"/>
  <c r="N343" i="11"/>
  <c r="O343" i="11"/>
  <c r="L344" i="11"/>
  <c r="AE344" i="11" s="1"/>
  <c r="M344" i="11"/>
  <c r="N344" i="11"/>
  <c r="O344" i="11"/>
  <c r="L345" i="11"/>
  <c r="M345" i="11"/>
  <c r="N345" i="11"/>
  <c r="O345" i="11"/>
  <c r="L346" i="11"/>
  <c r="M346" i="11"/>
  <c r="N346" i="11"/>
  <c r="O346" i="11"/>
  <c r="L347" i="11"/>
  <c r="M347" i="11"/>
  <c r="N347" i="11"/>
  <c r="O347" i="11"/>
  <c r="L348" i="11"/>
  <c r="M348" i="11"/>
  <c r="N348" i="11"/>
  <c r="O348" i="11"/>
  <c r="L349" i="11"/>
  <c r="M349" i="11"/>
  <c r="N349" i="11"/>
  <c r="O349" i="11"/>
  <c r="L350" i="11"/>
  <c r="AE350" i="11" s="1"/>
  <c r="M350" i="11"/>
  <c r="N350" i="11"/>
  <c r="O350" i="11"/>
  <c r="L351" i="11"/>
  <c r="M351" i="11"/>
  <c r="N351" i="11"/>
  <c r="O351" i="11"/>
  <c r="L352" i="11"/>
  <c r="AE352" i="11" s="1"/>
  <c r="M352" i="11"/>
  <c r="N352" i="11"/>
  <c r="O352" i="11"/>
  <c r="L353" i="11"/>
  <c r="M353" i="11"/>
  <c r="N353" i="11"/>
  <c r="O353" i="11"/>
  <c r="L354" i="11"/>
  <c r="AE354" i="11" s="1"/>
  <c r="M354" i="11"/>
  <c r="N354" i="11"/>
  <c r="O354" i="11"/>
  <c r="L355" i="11"/>
  <c r="M355" i="11"/>
  <c r="N355" i="11"/>
  <c r="O355" i="11"/>
  <c r="L356" i="11"/>
  <c r="AE356" i="11" s="1"/>
  <c r="M356" i="11"/>
  <c r="N356" i="11"/>
  <c r="O356" i="11"/>
  <c r="L357" i="11"/>
  <c r="M357" i="11"/>
  <c r="N357" i="11"/>
  <c r="O357" i="11"/>
  <c r="L358" i="11"/>
  <c r="M358" i="11"/>
  <c r="N358" i="11"/>
  <c r="O358" i="11"/>
  <c r="L359" i="11"/>
  <c r="M359" i="11"/>
  <c r="N359" i="11"/>
  <c r="AE359" i="11" s="1"/>
  <c r="O359" i="11"/>
  <c r="L360" i="11"/>
  <c r="AE360" i="11" s="1"/>
  <c r="M360" i="11"/>
  <c r="N360" i="11"/>
  <c r="O360" i="11"/>
  <c r="L361" i="11"/>
  <c r="M361" i="11"/>
  <c r="N361" i="11"/>
  <c r="O361" i="11"/>
  <c r="L362" i="11"/>
  <c r="M362" i="11"/>
  <c r="N362" i="11"/>
  <c r="O362" i="11"/>
  <c r="L363" i="11"/>
  <c r="M363" i="11"/>
  <c r="N363" i="11"/>
  <c r="O363" i="11"/>
  <c r="L364" i="11"/>
  <c r="M364" i="11"/>
  <c r="N364" i="11"/>
  <c r="O364" i="11"/>
  <c r="L365" i="11"/>
  <c r="M365" i="11"/>
  <c r="N365" i="11"/>
  <c r="O365" i="11"/>
  <c r="L366" i="11"/>
  <c r="AE366" i="11" s="1"/>
  <c r="M366" i="11"/>
  <c r="N366" i="11"/>
  <c r="O366" i="11"/>
  <c r="L367" i="11"/>
  <c r="M367" i="11"/>
  <c r="N367" i="11"/>
  <c r="O367" i="11"/>
  <c r="L368" i="11"/>
  <c r="M368" i="11"/>
  <c r="N368" i="11"/>
  <c r="O368" i="11"/>
  <c r="L369" i="11"/>
  <c r="M369" i="11"/>
  <c r="N369" i="11"/>
  <c r="O369" i="11"/>
  <c r="L370" i="11"/>
  <c r="AE370" i="11" s="1"/>
  <c r="M370" i="11"/>
  <c r="N370" i="11"/>
  <c r="O370" i="11"/>
  <c r="L371" i="11"/>
  <c r="M371" i="11"/>
  <c r="N371" i="11"/>
  <c r="O371" i="11"/>
  <c r="L372" i="11"/>
  <c r="AE372" i="11" s="1"/>
  <c r="M372" i="11"/>
  <c r="N372" i="11"/>
  <c r="O372" i="11"/>
  <c r="L373" i="11"/>
  <c r="M373" i="11"/>
  <c r="N373" i="11"/>
  <c r="O373" i="11"/>
  <c r="L374" i="11"/>
  <c r="AE374" i="11" s="1"/>
  <c r="M374" i="11"/>
  <c r="N374" i="11"/>
  <c r="O374" i="11"/>
  <c r="L375" i="11"/>
  <c r="M375" i="11"/>
  <c r="N375" i="11"/>
  <c r="O375" i="11"/>
  <c r="L376" i="11"/>
  <c r="AE376" i="11" s="1"/>
  <c r="M376" i="11"/>
  <c r="N376" i="11"/>
  <c r="O376" i="11"/>
  <c r="L377" i="11"/>
  <c r="M377" i="11"/>
  <c r="N377" i="11"/>
  <c r="O377" i="11"/>
  <c r="L378" i="11"/>
  <c r="AE378" i="11" s="1"/>
  <c r="M378" i="11"/>
  <c r="N378" i="11"/>
  <c r="O378" i="11"/>
  <c r="L379" i="11"/>
  <c r="M379" i="11"/>
  <c r="N379" i="11"/>
  <c r="O379" i="11"/>
  <c r="L380" i="11"/>
  <c r="AE380" i="11" s="1"/>
  <c r="M380" i="11"/>
  <c r="N380" i="11"/>
  <c r="O380" i="11"/>
  <c r="L381" i="11"/>
  <c r="M381" i="11"/>
  <c r="N381" i="11"/>
  <c r="O381" i="11"/>
  <c r="L382" i="11"/>
  <c r="AE382" i="11" s="1"/>
  <c r="M382" i="11"/>
  <c r="N382" i="11"/>
  <c r="O382" i="11"/>
  <c r="L383" i="11"/>
  <c r="M383" i="11"/>
  <c r="N383" i="11"/>
  <c r="O383" i="11"/>
  <c r="L384" i="11"/>
  <c r="AE384" i="11" s="1"/>
  <c r="M384" i="11"/>
  <c r="N384" i="11"/>
  <c r="O384" i="11"/>
  <c r="L385" i="11"/>
  <c r="M385" i="11"/>
  <c r="N385" i="11"/>
  <c r="O385" i="11"/>
  <c r="L386" i="11"/>
  <c r="M386" i="11"/>
  <c r="N386" i="11"/>
  <c r="O386" i="11"/>
  <c r="L387" i="11"/>
  <c r="M387" i="11"/>
  <c r="N387" i="11"/>
  <c r="O387" i="11"/>
  <c r="L388" i="11"/>
  <c r="AE388" i="11" s="1"/>
  <c r="M388" i="11"/>
  <c r="N388" i="11"/>
  <c r="O388" i="11"/>
  <c r="L389" i="11"/>
  <c r="M389" i="11"/>
  <c r="N389" i="11"/>
  <c r="O389" i="11"/>
  <c r="L390" i="11"/>
  <c r="AE390" i="11" s="1"/>
  <c r="M390" i="11"/>
  <c r="N390" i="11"/>
  <c r="O390" i="11"/>
  <c r="L391" i="11"/>
  <c r="M391" i="11"/>
  <c r="N391" i="11"/>
  <c r="O391" i="11"/>
  <c r="L392" i="11"/>
  <c r="AE392" i="11" s="1"/>
  <c r="M392" i="11"/>
  <c r="N392" i="11"/>
  <c r="O392" i="11"/>
  <c r="L393" i="11"/>
  <c r="M393" i="11"/>
  <c r="N393" i="11"/>
  <c r="O393" i="11"/>
  <c r="L394" i="11"/>
  <c r="AE394" i="11" s="1"/>
  <c r="M394" i="11"/>
  <c r="N394" i="11"/>
  <c r="O394" i="11"/>
  <c r="L395" i="11"/>
  <c r="M395" i="11"/>
  <c r="N395" i="11"/>
  <c r="AE395" i="11" s="1"/>
  <c r="O395" i="11"/>
  <c r="L396" i="11"/>
  <c r="AE396" i="11" s="1"/>
  <c r="M396" i="11"/>
  <c r="N396" i="11"/>
  <c r="O396" i="11"/>
  <c r="L397" i="11"/>
  <c r="M397" i="11"/>
  <c r="N397" i="11"/>
  <c r="O397" i="11"/>
  <c r="L398" i="11"/>
  <c r="AE398" i="11" s="1"/>
  <c r="M398" i="11"/>
  <c r="N398" i="11"/>
  <c r="O398" i="11"/>
  <c r="L399" i="11"/>
  <c r="M399" i="11"/>
  <c r="N399" i="11"/>
  <c r="O399" i="11"/>
  <c r="L400" i="11"/>
  <c r="AE400" i="11" s="1"/>
  <c r="M400" i="11"/>
  <c r="N400" i="11"/>
  <c r="O400" i="11"/>
  <c r="L401" i="11"/>
  <c r="M401" i="11"/>
  <c r="N401" i="11"/>
  <c r="O401" i="11"/>
  <c r="L402" i="11"/>
  <c r="AE402" i="11" s="1"/>
  <c r="M402" i="11"/>
  <c r="N402" i="11"/>
  <c r="O402" i="11"/>
  <c r="L403" i="11"/>
  <c r="M403" i="11"/>
  <c r="N403" i="11"/>
  <c r="O403" i="11"/>
  <c r="L404" i="11"/>
  <c r="AE404" i="11" s="1"/>
  <c r="M404" i="11"/>
  <c r="N404" i="11"/>
  <c r="O404" i="11"/>
  <c r="L405" i="11"/>
  <c r="M405" i="11"/>
  <c r="N405" i="11"/>
  <c r="O405" i="11"/>
  <c r="L406" i="11"/>
  <c r="AE406" i="11" s="1"/>
  <c r="M406" i="11"/>
  <c r="N406" i="11"/>
  <c r="O406" i="11"/>
  <c r="L407" i="11"/>
  <c r="M407" i="11"/>
  <c r="N407" i="11"/>
  <c r="AE407" i="11" s="1"/>
  <c r="O407" i="11"/>
  <c r="L408" i="11"/>
  <c r="AE408" i="11" s="1"/>
  <c r="M408" i="11"/>
  <c r="N408" i="11"/>
  <c r="O408" i="11"/>
  <c r="L409" i="11"/>
  <c r="M409" i="11"/>
  <c r="N409" i="11"/>
  <c r="O409" i="11"/>
  <c r="L410" i="11"/>
  <c r="M410" i="11"/>
  <c r="N410" i="11"/>
  <c r="O410" i="11"/>
  <c r="L411" i="11"/>
  <c r="M411" i="11"/>
  <c r="N411" i="11"/>
  <c r="O411" i="11"/>
  <c r="L412" i="11"/>
  <c r="AE412" i="11" s="1"/>
  <c r="M412" i="11"/>
  <c r="N412" i="11"/>
  <c r="O412" i="11"/>
  <c r="L413" i="11"/>
  <c r="M413" i="11"/>
  <c r="N413" i="11"/>
  <c r="O413" i="11"/>
  <c r="L414" i="11"/>
  <c r="AE414" i="11" s="1"/>
  <c r="M414" i="11"/>
  <c r="N414" i="11"/>
  <c r="O414" i="11"/>
  <c r="L415" i="11"/>
  <c r="M415" i="11"/>
  <c r="N415" i="11"/>
  <c r="AE415" i="11" s="1"/>
  <c r="O415" i="11"/>
  <c r="L416" i="11"/>
  <c r="M416" i="11"/>
  <c r="N416" i="11"/>
  <c r="O416" i="11"/>
  <c r="L417" i="11"/>
  <c r="M417" i="11"/>
  <c r="N417" i="11"/>
  <c r="O417" i="11"/>
  <c r="L418" i="11"/>
  <c r="M418" i="11"/>
  <c r="N418" i="11"/>
  <c r="O418" i="11"/>
  <c r="L419" i="11"/>
  <c r="M419" i="11"/>
  <c r="N419" i="11"/>
  <c r="O419" i="11"/>
  <c r="L420" i="11"/>
  <c r="M420" i="11"/>
  <c r="N420" i="11"/>
  <c r="O420" i="11"/>
  <c r="L421" i="11"/>
  <c r="M421" i="11"/>
  <c r="N421" i="11"/>
  <c r="O421" i="11"/>
  <c r="L422" i="11"/>
  <c r="M422" i="11"/>
  <c r="N422" i="11"/>
  <c r="O422" i="11"/>
  <c r="L423" i="11"/>
  <c r="M423" i="11"/>
  <c r="N423" i="11"/>
  <c r="O423" i="11"/>
  <c r="L424" i="11"/>
  <c r="M424" i="11"/>
  <c r="N424" i="11"/>
  <c r="O424" i="11"/>
  <c r="L425" i="11"/>
  <c r="M425" i="11"/>
  <c r="N425" i="11"/>
  <c r="O425" i="11"/>
  <c r="L426" i="11"/>
  <c r="M426" i="11"/>
  <c r="N426" i="11"/>
  <c r="O426" i="11"/>
  <c r="L427" i="11"/>
  <c r="M427" i="11"/>
  <c r="N427" i="11"/>
  <c r="O427" i="11"/>
  <c r="L428" i="11"/>
  <c r="M428" i="11"/>
  <c r="N428" i="11"/>
  <c r="O428" i="11"/>
  <c r="L429" i="11"/>
  <c r="M429" i="11"/>
  <c r="N429" i="11"/>
  <c r="O429" i="11"/>
  <c r="L430" i="11"/>
  <c r="M430" i="11"/>
  <c r="N430" i="11"/>
  <c r="O430" i="11"/>
  <c r="L431" i="11"/>
  <c r="M431" i="11"/>
  <c r="N431" i="11"/>
  <c r="O431" i="11"/>
  <c r="L432" i="11"/>
  <c r="M432" i="11"/>
  <c r="N432" i="11"/>
  <c r="O432" i="11"/>
  <c r="L433" i="11"/>
  <c r="M433" i="11"/>
  <c r="N433" i="11"/>
  <c r="O433" i="11"/>
  <c r="L434" i="11"/>
  <c r="M434" i="11"/>
  <c r="N434" i="11"/>
  <c r="O434" i="11"/>
  <c r="L435" i="11"/>
  <c r="M435" i="11"/>
  <c r="N435" i="11"/>
  <c r="O435" i="11"/>
  <c r="L436" i="11"/>
  <c r="M436" i="11"/>
  <c r="N436" i="11"/>
  <c r="O436" i="11"/>
  <c r="L437" i="11"/>
  <c r="M437" i="11"/>
  <c r="N437" i="11"/>
  <c r="O437" i="11"/>
  <c r="L438" i="11"/>
  <c r="M438" i="11"/>
  <c r="N438" i="11"/>
  <c r="O438" i="11"/>
  <c r="L439" i="11"/>
  <c r="M439" i="11"/>
  <c r="N439" i="11"/>
  <c r="O439" i="11"/>
  <c r="L440" i="11"/>
  <c r="M440" i="11"/>
  <c r="N440" i="11"/>
  <c r="O440" i="11"/>
  <c r="L441" i="11"/>
  <c r="M441" i="11"/>
  <c r="N441" i="11"/>
  <c r="O441" i="11"/>
  <c r="L442" i="11"/>
  <c r="AE442" i="11" s="1"/>
  <c r="M442" i="11"/>
  <c r="N442" i="11"/>
  <c r="O442" i="11"/>
  <c r="L443" i="11"/>
  <c r="M443" i="11"/>
  <c r="N443" i="11"/>
  <c r="O443" i="11"/>
  <c r="L444" i="11"/>
  <c r="M444" i="11"/>
  <c r="N444" i="11"/>
  <c r="O444" i="11"/>
  <c r="L445" i="11"/>
  <c r="M445" i="11"/>
  <c r="N445" i="11"/>
  <c r="O445" i="11"/>
  <c r="L446" i="11"/>
  <c r="M446" i="11"/>
  <c r="N446" i="11"/>
  <c r="O446" i="11"/>
  <c r="L447" i="11"/>
  <c r="M447" i="11"/>
  <c r="N447" i="11"/>
  <c r="O447" i="11"/>
  <c r="L19" i="11"/>
  <c r="M19" i="11"/>
  <c r="N19" i="11"/>
  <c r="O19" i="11"/>
  <c r="O18" i="11"/>
  <c r="AE18" i="11" s="1"/>
  <c r="M18" i="11"/>
  <c r="N18" i="11"/>
  <c r="L18" i="11"/>
  <c r="H145" i="12"/>
  <c r="I145" i="12"/>
  <c r="H146" i="12"/>
  <c r="I146" i="12"/>
  <c r="H147" i="12"/>
  <c r="I147" i="12"/>
  <c r="H148" i="12"/>
  <c r="I148" i="12"/>
  <c r="H149" i="12"/>
  <c r="I149" i="12"/>
  <c r="H150" i="12"/>
  <c r="I150" i="12"/>
  <c r="H151" i="12"/>
  <c r="I151" i="12"/>
  <c r="H152" i="12"/>
  <c r="I152" i="12"/>
  <c r="H153" i="12"/>
  <c r="I153" i="12"/>
  <c r="H154" i="12"/>
  <c r="I154" i="12"/>
  <c r="H155" i="12"/>
  <c r="I155" i="12"/>
  <c r="H156" i="12"/>
  <c r="I156" i="12"/>
  <c r="H157" i="12"/>
  <c r="I157" i="12"/>
  <c r="H158" i="12"/>
  <c r="I158" i="12"/>
  <c r="H159" i="12"/>
  <c r="I159" i="12"/>
  <c r="H160" i="12"/>
  <c r="I160" i="12"/>
  <c r="H161" i="12"/>
  <c r="I161" i="12"/>
  <c r="H162" i="12"/>
  <c r="I162" i="12"/>
  <c r="H163" i="12"/>
  <c r="I163" i="12"/>
  <c r="H164" i="12"/>
  <c r="I164" i="12"/>
  <c r="H165" i="12"/>
  <c r="I165" i="12"/>
  <c r="H166" i="12"/>
  <c r="I166" i="12"/>
  <c r="H167" i="12"/>
  <c r="I167" i="12"/>
  <c r="H168" i="12"/>
  <c r="I168" i="12"/>
  <c r="H169" i="12"/>
  <c r="I169" i="12"/>
  <c r="H170" i="12"/>
  <c r="I170" i="12"/>
  <c r="H171" i="12"/>
  <c r="I171" i="12"/>
  <c r="H172" i="12"/>
  <c r="I172" i="12"/>
  <c r="H173" i="12"/>
  <c r="I173" i="12"/>
  <c r="H174" i="12"/>
  <c r="I174" i="12"/>
  <c r="H175" i="12"/>
  <c r="I175" i="12"/>
  <c r="H176" i="12"/>
  <c r="I176" i="12"/>
  <c r="H177" i="12"/>
  <c r="I177" i="12"/>
  <c r="H178" i="12"/>
  <c r="I178" i="12"/>
  <c r="H179" i="12"/>
  <c r="I179" i="12"/>
  <c r="H180" i="12"/>
  <c r="I180" i="12"/>
  <c r="H181" i="12"/>
  <c r="I181" i="12"/>
  <c r="H182" i="12"/>
  <c r="I182" i="12"/>
  <c r="H183" i="12"/>
  <c r="I183" i="12"/>
  <c r="H184" i="12"/>
  <c r="I184" i="12"/>
  <c r="H185" i="12"/>
  <c r="I185" i="12"/>
  <c r="H186" i="12"/>
  <c r="I186" i="12"/>
  <c r="H187" i="12"/>
  <c r="I187" i="12"/>
  <c r="H188" i="12"/>
  <c r="I188" i="12"/>
  <c r="H189" i="12"/>
  <c r="I189" i="12"/>
  <c r="H190" i="12"/>
  <c r="I190" i="12"/>
  <c r="H191" i="12"/>
  <c r="I191" i="12"/>
  <c r="H192" i="12"/>
  <c r="I192" i="12"/>
  <c r="H193" i="12"/>
  <c r="I193" i="12"/>
  <c r="H194" i="12"/>
  <c r="I194" i="12"/>
  <c r="H195" i="12"/>
  <c r="I195" i="12"/>
  <c r="H196" i="12"/>
  <c r="I196" i="12"/>
  <c r="H197" i="12"/>
  <c r="I197" i="12"/>
  <c r="H198" i="12"/>
  <c r="I198" i="12"/>
  <c r="H199" i="12"/>
  <c r="I199" i="12"/>
  <c r="H200" i="12"/>
  <c r="I200" i="12"/>
  <c r="H201" i="12"/>
  <c r="I201" i="12"/>
  <c r="H202" i="12"/>
  <c r="I202" i="12"/>
  <c r="H203" i="12"/>
  <c r="I203" i="12"/>
  <c r="H204" i="12"/>
  <c r="I204" i="12"/>
  <c r="H205" i="12"/>
  <c r="I205" i="12"/>
  <c r="H206" i="12"/>
  <c r="I206" i="12"/>
  <c r="H207" i="12"/>
  <c r="I207" i="12"/>
  <c r="H208" i="12"/>
  <c r="I208" i="12"/>
  <c r="H209" i="12"/>
  <c r="I209" i="12"/>
  <c r="H210" i="12"/>
  <c r="I210" i="12"/>
  <c r="A27" i="12"/>
  <c r="A28" i="12"/>
  <c r="A21" i="12"/>
  <c r="A22" i="12"/>
  <c r="A23" i="12"/>
  <c r="A24" i="12"/>
  <c r="A25" i="12"/>
  <c r="A26" i="12"/>
  <c r="B44" i="11"/>
  <c r="C44" i="11"/>
  <c r="I44" i="11"/>
  <c r="J44" i="11"/>
  <c r="K44" i="11"/>
  <c r="B45" i="11"/>
  <c r="C45" i="11"/>
  <c r="I45" i="11"/>
  <c r="J45" i="11"/>
  <c r="K45" i="11"/>
  <c r="B46" i="11"/>
  <c r="C46" i="11"/>
  <c r="I46" i="11"/>
  <c r="J46" i="11"/>
  <c r="K46" i="11"/>
  <c r="B47" i="11"/>
  <c r="C47" i="11"/>
  <c r="I47" i="11"/>
  <c r="J47" i="11"/>
  <c r="K47" i="11"/>
  <c r="B48" i="11"/>
  <c r="C48" i="11"/>
  <c r="I48" i="11"/>
  <c r="J48" i="11"/>
  <c r="K48" i="11"/>
  <c r="B49" i="11"/>
  <c r="C49" i="11"/>
  <c r="I49" i="11"/>
  <c r="J49" i="11"/>
  <c r="K49" i="11"/>
  <c r="B50" i="11"/>
  <c r="C50" i="11"/>
  <c r="I50" i="11"/>
  <c r="J50" i="11"/>
  <c r="K50" i="11"/>
  <c r="B51" i="11"/>
  <c r="C51" i="11"/>
  <c r="I51" i="11"/>
  <c r="J51" i="11"/>
  <c r="K51" i="11"/>
  <c r="B52" i="11"/>
  <c r="C52" i="11"/>
  <c r="I52" i="11"/>
  <c r="J52" i="11"/>
  <c r="K52" i="11"/>
  <c r="B53" i="11"/>
  <c r="C53" i="11"/>
  <c r="I53" i="11"/>
  <c r="J53" i="11"/>
  <c r="K53" i="11"/>
  <c r="B54" i="11"/>
  <c r="C54" i="11"/>
  <c r="I54" i="11"/>
  <c r="J54" i="11"/>
  <c r="K54" i="11"/>
  <c r="B55" i="11"/>
  <c r="C55" i="11"/>
  <c r="I55" i="11"/>
  <c r="J55" i="11"/>
  <c r="K55" i="11"/>
  <c r="B56" i="11"/>
  <c r="C56" i="11"/>
  <c r="I56" i="11"/>
  <c r="J56" i="11"/>
  <c r="K56" i="11"/>
  <c r="B57" i="11"/>
  <c r="C57" i="11"/>
  <c r="I57" i="11"/>
  <c r="J57" i="11"/>
  <c r="K57" i="11"/>
  <c r="B58" i="11"/>
  <c r="C58" i="11"/>
  <c r="I58" i="11"/>
  <c r="J58" i="11"/>
  <c r="K58" i="11"/>
  <c r="B59" i="11"/>
  <c r="C59" i="11"/>
  <c r="I59" i="11"/>
  <c r="J59" i="11"/>
  <c r="K59" i="11"/>
  <c r="B60" i="11"/>
  <c r="C60" i="11"/>
  <c r="I60" i="11"/>
  <c r="J60" i="11"/>
  <c r="K60" i="11"/>
  <c r="B61" i="11"/>
  <c r="C61" i="11"/>
  <c r="I61" i="11"/>
  <c r="J61" i="11"/>
  <c r="K61" i="11"/>
  <c r="B62" i="11"/>
  <c r="C62" i="11"/>
  <c r="I62" i="11"/>
  <c r="J62" i="11"/>
  <c r="K62" i="11"/>
  <c r="B63" i="11"/>
  <c r="C63" i="11"/>
  <c r="I63" i="11"/>
  <c r="J63" i="11"/>
  <c r="K63" i="11"/>
  <c r="B64" i="11"/>
  <c r="C64" i="11"/>
  <c r="I64" i="11"/>
  <c r="J64" i="11"/>
  <c r="K64" i="11"/>
  <c r="B65" i="11"/>
  <c r="C65" i="11"/>
  <c r="I65" i="11"/>
  <c r="J65" i="11"/>
  <c r="K65" i="11"/>
  <c r="B66" i="11"/>
  <c r="C66" i="11"/>
  <c r="I66" i="11"/>
  <c r="J66" i="11"/>
  <c r="K66" i="11"/>
  <c r="B67" i="11"/>
  <c r="C67" i="11"/>
  <c r="I67" i="11"/>
  <c r="J67" i="11"/>
  <c r="K67" i="11"/>
  <c r="B68" i="11"/>
  <c r="C68" i="11"/>
  <c r="I68" i="11"/>
  <c r="J68" i="11"/>
  <c r="K68" i="11"/>
  <c r="B69" i="11"/>
  <c r="C69" i="11"/>
  <c r="I69" i="11"/>
  <c r="J69" i="11"/>
  <c r="K69" i="11"/>
  <c r="B70" i="11"/>
  <c r="C70" i="11"/>
  <c r="I70" i="11"/>
  <c r="J70" i="11"/>
  <c r="K70" i="11"/>
  <c r="B71" i="11"/>
  <c r="C71" i="11"/>
  <c r="I71" i="11"/>
  <c r="J71" i="11"/>
  <c r="K71" i="11"/>
  <c r="B72" i="11"/>
  <c r="C72" i="11"/>
  <c r="I72" i="11"/>
  <c r="J72" i="11"/>
  <c r="K72" i="11"/>
  <c r="B73" i="11"/>
  <c r="C73" i="11"/>
  <c r="I73" i="11"/>
  <c r="J73" i="11"/>
  <c r="K73" i="11"/>
  <c r="B74" i="11"/>
  <c r="C74" i="11"/>
  <c r="I74" i="11"/>
  <c r="J74" i="11"/>
  <c r="K74" i="11"/>
  <c r="B75" i="11"/>
  <c r="C75" i="11"/>
  <c r="I75" i="11"/>
  <c r="J75" i="11"/>
  <c r="K75" i="11"/>
  <c r="B76" i="11"/>
  <c r="C76" i="11"/>
  <c r="I76" i="11"/>
  <c r="J76" i="11"/>
  <c r="K76" i="11"/>
  <c r="B77" i="11"/>
  <c r="C77" i="11"/>
  <c r="I77" i="11"/>
  <c r="J77" i="11"/>
  <c r="K77" i="11"/>
  <c r="B78" i="11"/>
  <c r="C78" i="11"/>
  <c r="I78" i="11"/>
  <c r="J78" i="11"/>
  <c r="K78" i="11"/>
  <c r="B79" i="11"/>
  <c r="C79" i="11"/>
  <c r="I79" i="11"/>
  <c r="J79" i="11"/>
  <c r="K79" i="11"/>
  <c r="B80" i="11"/>
  <c r="C80" i="11"/>
  <c r="I80" i="11"/>
  <c r="J80" i="11"/>
  <c r="K80" i="11"/>
  <c r="B81" i="11"/>
  <c r="C81" i="11"/>
  <c r="I81" i="11"/>
  <c r="J81" i="11"/>
  <c r="K81" i="11"/>
  <c r="B82" i="11"/>
  <c r="C82" i="11"/>
  <c r="I82" i="11"/>
  <c r="J82" i="11"/>
  <c r="K82" i="11"/>
  <c r="B83" i="11"/>
  <c r="C83" i="11"/>
  <c r="I83" i="11"/>
  <c r="J83" i="11"/>
  <c r="K83" i="11"/>
  <c r="B84" i="11"/>
  <c r="C84" i="11"/>
  <c r="I84" i="11"/>
  <c r="J84" i="11"/>
  <c r="K84" i="11"/>
  <c r="B85" i="11"/>
  <c r="C85" i="11"/>
  <c r="I85" i="11"/>
  <c r="J85" i="11"/>
  <c r="K85" i="11"/>
  <c r="B86" i="11"/>
  <c r="C86" i="11"/>
  <c r="I86" i="11"/>
  <c r="J86" i="11"/>
  <c r="K86" i="11"/>
  <c r="B87" i="11"/>
  <c r="C87" i="11"/>
  <c r="I87" i="11"/>
  <c r="J87" i="11"/>
  <c r="K87" i="11"/>
  <c r="B88" i="11"/>
  <c r="C88" i="11"/>
  <c r="I88" i="11"/>
  <c r="J88" i="11"/>
  <c r="K88" i="11"/>
  <c r="B89" i="11"/>
  <c r="C89" i="11"/>
  <c r="I89" i="11"/>
  <c r="J89" i="11"/>
  <c r="K89" i="11"/>
  <c r="B90" i="11"/>
  <c r="C90" i="11"/>
  <c r="I90" i="11"/>
  <c r="J90" i="11"/>
  <c r="K90" i="11"/>
  <c r="B91" i="11"/>
  <c r="C91" i="11"/>
  <c r="I91" i="11"/>
  <c r="J91" i="11"/>
  <c r="K91" i="11"/>
  <c r="B92" i="11"/>
  <c r="C92" i="11"/>
  <c r="I92" i="11"/>
  <c r="J92" i="11"/>
  <c r="K92" i="11"/>
  <c r="B93" i="11"/>
  <c r="C93" i="11"/>
  <c r="I93" i="11"/>
  <c r="J93" i="11"/>
  <c r="K93" i="11"/>
  <c r="B94" i="11"/>
  <c r="C94" i="11"/>
  <c r="I94" i="11"/>
  <c r="J94" i="11"/>
  <c r="K94" i="11"/>
  <c r="B95" i="11"/>
  <c r="C95" i="11"/>
  <c r="I95" i="11"/>
  <c r="J95" i="11"/>
  <c r="K95" i="11"/>
  <c r="B96" i="11"/>
  <c r="C96" i="11"/>
  <c r="I96" i="11"/>
  <c r="J96" i="11"/>
  <c r="K96" i="11"/>
  <c r="B97" i="11"/>
  <c r="C97" i="11"/>
  <c r="I97" i="11"/>
  <c r="J97" i="11"/>
  <c r="K97" i="11"/>
  <c r="B98" i="11"/>
  <c r="C98" i="11"/>
  <c r="I98" i="11"/>
  <c r="J98" i="11"/>
  <c r="K98" i="11"/>
  <c r="B99" i="11"/>
  <c r="C99" i="11"/>
  <c r="I99" i="11"/>
  <c r="J99" i="11"/>
  <c r="K99" i="11"/>
  <c r="B100" i="11"/>
  <c r="C100" i="11"/>
  <c r="I100" i="11"/>
  <c r="J100" i="11"/>
  <c r="K100" i="11"/>
  <c r="B101" i="11"/>
  <c r="C101" i="11"/>
  <c r="I101" i="11"/>
  <c r="J101" i="11"/>
  <c r="K101" i="11"/>
  <c r="B102" i="11"/>
  <c r="C102" i="11"/>
  <c r="I102" i="11"/>
  <c r="J102" i="11"/>
  <c r="K102" i="11"/>
  <c r="B103" i="11"/>
  <c r="C103" i="11"/>
  <c r="I103" i="11"/>
  <c r="J103" i="11"/>
  <c r="K103" i="11"/>
  <c r="B104" i="11"/>
  <c r="C104" i="11"/>
  <c r="I104" i="11"/>
  <c r="J104" i="11"/>
  <c r="K104" i="11"/>
  <c r="B105" i="11"/>
  <c r="C105" i="11"/>
  <c r="I105" i="11"/>
  <c r="J105" i="11"/>
  <c r="K105" i="11"/>
  <c r="B106" i="11"/>
  <c r="C106" i="11"/>
  <c r="I106" i="11"/>
  <c r="J106" i="11"/>
  <c r="K106" i="11"/>
  <c r="B107" i="11"/>
  <c r="C107" i="11"/>
  <c r="I107" i="11"/>
  <c r="J107" i="11"/>
  <c r="K107" i="11"/>
  <c r="B108" i="11"/>
  <c r="C108" i="11"/>
  <c r="I108" i="11"/>
  <c r="J108" i="11"/>
  <c r="K108" i="11"/>
  <c r="B109" i="11"/>
  <c r="C109" i="11"/>
  <c r="I109" i="11"/>
  <c r="J109" i="11"/>
  <c r="K109" i="11"/>
  <c r="B110" i="11"/>
  <c r="C110" i="11"/>
  <c r="I110" i="11"/>
  <c r="J110" i="11"/>
  <c r="K110" i="11"/>
  <c r="B111" i="11"/>
  <c r="C111" i="11"/>
  <c r="I111" i="11"/>
  <c r="J111" i="11"/>
  <c r="K111" i="11"/>
  <c r="B112" i="11"/>
  <c r="C112" i="11"/>
  <c r="I112" i="11"/>
  <c r="J112" i="11"/>
  <c r="K112" i="11"/>
  <c r="B113" i="11"/>
  <c r="C113" i="11"/>
  <c r="I113" i="11"/>
  <c r="J113" i="11"/>
  <c r="K113" i="11"/>
  <c r="B114" i="11"/>
  <c r="C114" i="11"/>
  <c r="I114" i="11"/>
  <c r="J114" i="11"/>
  <c r="K114" i="11"/>
  <c r="B115" i="11"/>
  <c r="C115" i="11"/>
  <c r="I115" i="11"/>
  <c r="J115" i="11"/>
  <c r="K115" i="11"/>
  <c r="B116" i="11"/>
  <c r="C116" i="11"/>
  <c r="I116" i="11"/>
  <c r="J116" i="11"/>
  <c r="K116" i="11"/>
  <c r="B117" i="11"/>
  <c r="C117" i="11"/>
  <c r="I117" i="11"/>
  <c r="J117" i="11"/>
  <c r="K117" i="11"/>
  <c r="B118" i="11"/>
  <c r="C118" i="11"/>
  <c r="I118" i="11"/>
  <c r="J118" i="11"/>
  <c r="K118" i="11"/>
  <c r="B119" i="11"/>
  <c r="C119" i="11"/>
  <c r="I119" i="11"/>
  <c r="J119" i="11"/>
  <c r="K119" i="11"/>
  <c r="B120" i="11"/>
  <c r="C120" i="11"/>
  <c r="I120" i="11"/>
  <c r="J120" i="11"/>
  <c r="K120" i="11"/>
  <c r="B121" i="11"/>
  <c r="C121" i="11"/>
  <c r="I121" i="11"/>
  <c r="J121" i="11"/>
  <c r="K121" i="11"/>
  <c r="B122" i="11"/>
  <c r="C122" i="11"/>
  <c r="I122" i="11"/>
  <c r="J122" i="11"/>
  <c r="K122" i="11"/>
  <c r="B123" i="11"/>
  <c r="C123" i="11"/>
  <c r="I123" i="11"/>
  <c r="J123" i="11"/>
  <c r="K123" i="11"/>
  <c r="B124" i="11"/>
  <c r="C124" i="11"/>
  <c r="I124" i="11"/>
  <c r="J124" i="11"/>
  <c r="K124" i="11"/>
  <c r="B125" i="11"/>
  <c r="C125" i="11"/>
  <c r="I125" i="11"/>
  <c r="J125" i="11"/>
  <c r="K125" i="11"/>
  <c r="B126" i="11"/>
  <c r="C126" i="11"/>
  <c r="I126" i="11"/>
  <c r="J126" i="11"/>
  <c r="K126" i="11"/>
  <c r="B127" i="11"/>
  <c r="C127" i="11"/>
  <c r="I127" i="11"/>
  <c r="J127" i="11"/>
  <c r="K127" i="11"/>
  <c r="B128" i="11"/>
  <c r="C128" i="11"/>
  <c r="I128" i="11"/>
  <c r="J128" i="11"/>
  <c r="K128" i="11"/>
  <c r="B129" i="11"/>
  <c r="C129" i="11"/>
  <c r="I129" i="11"/>
  <c r="J129" i="11"/>
  <c r="K129" i="11"/>
  <c r="B130" i="11"/>
  <c r="C130" i="11"/>
  <c r="I130" i="11"/>
  <c r="J130" i="11"/>
  <c r="K130" i="11"/>
  <c r="B131" i="11"/>
  <c r="C131" i="11"/>
  <c r="I131" i="11"/>
  <c r="J131" i="11"/>
  <c r="K131" i="11"/>
  <c r="B132" i="11"/>
  <c r="C132" i="11"/>
  <c r="I132" i="11"/>
  <c r="J132" i="11"/>
  <c r="K132" i="11"/>
  <c r="B133" i="11"/>
  <c r="C133" i="11"/>
  <c r="I133" i="11"/>
  <c r="J133" i="11"/>
  <c r="K133" i="11"/>
  <c r="B134" i="11"/>
  <c r="C134" i="11"/>
  <c r="I134" i="11"/>
  <c r="J134" i="11"/>
  <c r="K134" i="11"/>
  <c r="B135" i="11"/>
  <c r="C135" i="11"/>
  <c r="I135" i="11"/>
  <c r="J135" i="11"/>
  <c r="K135" i="11"/>
  <c r="B136" i="11"/>
  <c r="C136" i="11"/>
  <c r="I136" i="11"/>
  <c r="J136" i="11"/>
  <c r="K136" i="11"/>
  <c r="B137" i="11"/>
  <c r="C137" i="11"/>
  <c r="I137" i="11"/>
  <c r="J137" i="11"/>
  <c r="K137" i="11"/>
  <c r="B138" i="11"/>
  <c r="C138" i="11"/>
  <c r="I138" i="11"/>
  <c r="J138" i="11"/>
  <c r="K138" i="11"/>
  <c r="B139" i="11"/>
  <c r="C139" i="11"/>
  <c r="I139" i="11"/>
  <c r="J139" i="11"/>
  <c r="K139" i="11"/>
  <c r="B140" i="11"/>
  <c r="C140" i="11"/>
  <c r="I140" i="11"/>
  <c r="J140" i="11"/>
  <c r="K140" i="11"/>
  <c r="B141" i="11"/>
  <c r="C141" i="11"/>
  <c r="I141" i="11"/>
  <c r="J141" i="11"/>
  <c r="K141" i="11"/>
  <c r="B142" i="11"/>
  <c r="C142" i="11"/>
  <c r="I142" i="11"/>
  <c r="J142" i="11"/>
  <c r="K142" i="11"/>
  <c r="B143" i="11"/>
  <c r="C143" i="11"/>
  <c r="I143" i="11"/>
  <c r="J143" i="11"/>
  <c r="K143" i="11"/>
  <c r="B144" i="11"/>
  <c r="C144" i="11"/>
  <c r="I144" i="11"/>
  <c r="J144" i="11"/>
  <c r="K144" i="11"/>
  <c r="B145" i="11"/>
  <c r="C145" i="11"/>
  <c r="I145" i="11"/>
  <c r="J145" i="11"/>
  <c r="K145" i="11"/>
  <c r="B146" i="11"/>
  <c r="C146" i="11"/>
  <c r="I146" i="11"/>
  <c r="J146" i="11"/>
  <c r="K146" i="11"/>
  <c r="B147" i="11"/>
  <c r="C147" i="11"/>
  <c r="I147" i="11"/>
  <c r="J147" i="11"/>
  <c r="K147" i="11"/>
  <c r="B148" i="11"/>
  <c r="C148" i="11"/>
  <c r="I148" i="11"/>
  <c r="J148" i="11"/>
  <c r="K148" i="11"/>
  <c r="B149" i="11"/>
  <c r="C149" i="11"/>
  <c r="I149" i="11"/>
  <c r="J149" i="11"/>
  <c r="K149" i="11"/>
  <c r="B150" i="11"/>
  <c r="C150" i="11"/>
  <c r="I150" i="11"/>
  <c r="J150" i="11"/>
  <c r="K150" i="11"/>
  <c r="B151" i="11"/>
  <c r="C151" i="11"/>
  <c r="I151" i="11"/>
  <c r="J151" i="11"/>
  <c r="K151" i="11"/>
  <c r="B152" i="11"/>
  <c r="C152" i="11"/>
  <c r="I152" i="11"/>
  <c r="J152" i="11"/>
  <c r="K152" i="11"/>
  <c r="B153" i="11"/>
  <c r="C153" i="11"/>
  <c r="I153" i="11"/>
  <c r="J153" i="11"/>
  <c r="K153" i="11"/>
  <c r="B154" i="11"/>
  <c r="C154" i="11"/>
  <c r="I154" i="11"/>
  <c r="J154" i="11"/>
  <c r="K154" i="11"/>
  <c r="B155" i="11"/>
  <c r="C155" i="11"/>
  <c r="I155" i="11"/>
  <c r="J155" i="11"/>
  <c r="K155" i="11"/>
  <c r="B156" i="11"/>
  <c r="C156" i="11"/>
  <c r="I156" i="11"/>
  <c r="J156" i="11"/>
  <c r="K156" i="11"/>
  <c r="B157" i="11"/>
  <c r="C157" i="11"/>
  <c r="I157" i="11"/>
  <c r="J157" i="11"/>
  <c r="K157" i="11"/>
  <c r="B158" i="11"/>
  <c r="C158" i="11"/>
  <c r="I158" i="11"/>
  <c r="J158" i="11"/>
  <c r="K158" i="11"/>
  <c r="B159" i="11"/>
  <c r="C159" i="11"/>
  <c r="I159" i="11"/>
  <c r="J159" i="11"/>
  <c r="K159" i="11"/>
  <c r="B160" i="11"/>
  <c r="C160" i="11"/>
  <c r="I160" i="11"/>
  <c r="J160" i="11"/>
  <c r="K160" i="11"/>
  <c r="B161" i="11"/>
  <c r="C161" i="11"/>
  <c r="I161" i="11"/>
  <c r="J161" i="11"/>
  <c r="K161" i="11"/>
  <c r="B162" i="11"/>
  <c r="C162" i="11"/>
  <c r="I162" i="11"/>
  <c r="J162" i="11"/>
  <c r="K162" i="11"/>
  <c r="B163" i="11"/>
  <c r="C163" i="11"/>
  <c r="I163" i="11"/>
  <c r="J163" i="11"/>
  <c r="K163" i="11"/>
  <c r="B164" i="11"/>
  <c r="C164" i="11"/>
  <c r="I164" i="11"/>
  <c r="J164" i="11"/>
  <c r="K164" i="11"/>
  <c r="B165" i="11"/>
  <c r="C165" i="11"/>
  <c r="I165" i="11"/>
  <c r="J165" i="11"/>
  <c r="K165" i="11"/>
  <c r="B166" i="11"/>
  <c r="C166" i="11"/>
  <c r="I166" i="11"/>
  <c r="J166" i="11"/>
  <c r="K166" i="11"/>
  <c r="B167" i="11"/>
  <c r="C167" i="11"/>
  <c r="I167" i="11"/>
  <c r="J167" i="11"/>
  <c r="K167" i="11"/>
  <c r="B168" i="11"/>
  <c r="C168" i="11"/>
  <c r="I168" i="11"/>
  <c r="J168" i="11"/>
  <c r="K168" i="11"/>
  <c r="B169" i="11"/>
  <c r="C169" i="11"/>
  <c r="I169" i="11"/>
  <c r="J169" i="11"/>
  <c r="K169" i="11"/>
  <c r="B170" i="11"/>
  <c r="C170" i="11"/>
  <c r="I170" i="11"/>
  <c r="J170" i="11"/>
  <c r="K170" i="11"/>
  <c r="B171" i="11"/>
  <c r="C171" i="11"/>
  <c r="I171" i="11"/>
  <c r="J171" i="11"/>
  <c r="K171" i="11"/>
  <c r="B172" i="11"/>
  <c r="C172" i="11"/>
  <c r="I172" i="11"/>
  <c r="J172" i="11"/>
  <c r="K172" i="11"/>
  <c r="B173" i="11"/>
  <c r="C173" i="11"/>
  <c r="I173" i="11"/>
  <c r="J173" i="11"/>
  <c r="K173" i="11"/>
  <c r="B174" i="11"/>
  <c r="C174" i="11"/>
  <c r="I174" i="11"/>
  <c r="J174" i="11"/>
  <c r="K174" i="11"/>
  <c r="B175" i="11"/>
  <c r="C175" i="11"/>
  <c r="I175" i="11"/>
  <c r="J175" i="11"/>
  <c r="K175" i="11"/>
  <c r="B176" i="11"/>
  <c r="C176" i="11"/>
  <c r="I176" i="11"/>
  <c r="J176" i="11"/>
  <c r="K176" i="11"/>
  <c r="B177" i="11"/>
  <c r="C177" i="11"/>
  <c r="I177" i="11"/>
  <c r="J177" i="11"/>
  <c r="K177" i="11"/>
  <c r="B178" i="11"/>
  <c r="C178" i="11"/>
  <c r="I178" i="11"/>
  <c r="J178" i="11"/>
  <c r="K178" i="11"/>
  <c r="B179" i="11"/>
  <c r="C179" i="11"/>
  <c r="I179" i="11"/>
  <c r="J179" i="11"/>
  <c r="K179" i="11"/>
  <c r="B180" i="11"/>
  <c r="C180" i="11"/>
  <c r="I180" i="11"/>
  <c r="J180" i="11"/>
  <c r="K180" i="11"/>
  <c r="B181" i="11"/>
  <c r="C181" i="11"/>
  <c r="I181" i="11"/>
  <c r="J181" i="11"/>
  <c r="K181" i="11"/>
  <c r="B182" i="11"/>
  <c r="C182" i="11"/>
  <c r="I182" i="11"/>
  <c r="J182" i="11"/>
  <c r="K182" i="11"/>
  <c r="B183" i="11"/>
  <c r="C183" i="11"/>
  <c r="I183" i="11"/>
  <c r="J183" i="11"/>
  <c r="K183" i="11"/>
  <c r="B184" i="11"/>
  <c r="C184" i="11"/>
  <c r="I184" i="11"/>
  <c r="J184" i="11"/>
  <c r="K184" i="11"/>
  <c r="B185" i="11"/>
  <c r="C185" i="11"/>
  <c r="I185" i="11"/>
  <c r="J185" i="11"/>
  <c r="K185" i="11"/>
  <c r="B186" i="11"/>
  <c r="C186" i="11"/>
  <c r="I186" i="11"/>
  <c r="J186" i="11"/>
  <c r="K186" i="11"/>
  <c r="B187" i="11"/>
  <c r="C187" i="11"/>
  <c r="I187" i="11"/>
  <c r="J187" i="11"/>
  <c r="K187" i="11"/>
  <c r="B188" i="11"/>
  <c r="C188" i="11"/>
  <c r="I188" i="11"/>
  <c r="J188" i="11"/>
  <c r="K188" i="11"/>
  <c r="B189" i="11"/>
  <c r="C189" i="11"/>
  <c r="I189" i="11"/>
  <c r="J189" i="11"/>
  <c r="K189" i="11"/>
  <c r="B190" i="11"/>
  <c r="C190" i="11"/>
  <c r="I190" i="11"/>
  <c r="J190" i="11"/>
  <c r="K190" i="11"/>
  <c r="B191" i="11"/>
  <c r="C191" i="11"/>
  <c r="I191" i="11"/>
  <c r="J191" i="11"/>
  <c r="K191" i="11"/>
  <c r="B192" i="11"/>
  <c r="C192" i="11"/>
  <c r="I192" i="11"/>
  <c r="J192" i="11"/>
  <c r="K192" i="11"/>
  <c r="B193" i="11"/>
  <c r="C193" i="11"/>
  <c r="I193" i="11"/>
  <c r="J193" i="11"/>
  <c r="K193" i="11"/>
  <c r="B194" i="11"/>
  <c r="C194" i="11"/>
  <c r="I194" i="11"/>
  <c r="J194" i="11"/>
  <c r="K194" i="11"/>
  <c r="B195" i="11"/>
  <c r="C195" i="11"/>
  <c r="I195" i="11"/>
  <c r="J195" i="11"/>
  <c r="K195" i="11"/>
  <c r="B196" i="11"/>
  <c r="C196" i="11"/>
  <c r="I196" i="11"/>
  <c r="J196" i="11"/>
  <c r="K196" i="11"/>
  <c r="B197" i="11"/>
  <c r="C197" i="11"/>
  <c r="I197" i="11"/>
  <c r="J197" i="11"/>
  <c r="K197" i="11"/>
  <c r="B198" i="11"/>
  <c r="C198" i="11"/>
  <c r="I198" i="11"/>
  <c r="J198" i="11"/>
  <c r="K198" i="11"/>
  <c r="B199" i="11"/>
  <c r="C199" i="11"/>
  <c r="I199" i="11"/>
  <c r="J199" i="11"/>
  <c r="K199" i="11"/>
  <c r="B200" i="11"/>
  <c r="C200" i="11"/>
  <c r="I200" i="11"/>
  <c r="J200" i="11"/>
  <c r="K200" i="11"/>
  <c r="B201" i="11"/>
  <c r="C201" i="11"/>
  <c r="I201" i="11"/>
  <c r="J201" i="11"/>
  <c r="K201" i="11"/>
  <c r="B202" i="11"/>
  <c r="C202" i="11"/>
  <c r="I202" i="11"/>
  <c r="J202" i="11"/>
  <c r="K202" i="11"/>
  <c r="B203" i="11"/>
  <c r="C203" i="11"/>
  <c r="I203" i="11"/>
  <c r="J203" i="11"/>
  <c r="K203" i="11"/>
  <c r="B204" i="11"/>
  <c r="C204" i="11"/>
  <c r="I204" i="11"/>
  <c r="J204" i="11"/>
  <c r="K204" i="11"/>
  <c r="B205" i="11"/>
  <c r="C205" i="11"/>
  <c r="I205" i="11"/>
  <c r="J205" i="11"/>
  <c r="K205" i="11"/>
  <c r="B206" i="11"/>
  <c r="C206" i="11"/>
  <c r="I206" i="11"/>
  <c r="J206" i="11"/>
  <c r="K206" i="11"/>
  <c r="B207" i="11"/>
  <c r="C207" i="11"/>
  <c r="I207" i="11"/>
  <c r="J207" i="11"/>
  <c r="K207" i="11"/>
  <c r="B208" i="11"/>
  <c r="C208" i="11"/>
  <c r="I208" i="11"/>
  <c r="J208" i="11"/>
  <c r="K208" i="11"/>
  <c r="B209" i="11"/>
  <c r="C209" i="11"/>
  <c r="I209" i="11"/>
  <c r="J209" i="11"/>
  <c r="K209" i="11"/>
  <c r="B210" i="11"/>
  <c r="C210" i="11"/>
  <c r="I210" i="11"/>
  <c r="J210" i="11"/>
  <c r="K210" i="11"/>
  <c r="B211" i="11"/>
  <c r="C211" i="11"/>
  <c r="I211" i="11"/>
  <c r="J211" i="11"/>
  <c r="K211" i="11"/>
  <c r="B212" i="11"/>
  <c r="C212" i="11"/>
  <c r="I212" i="11"/>
  <c r="J212" i="11"/>
  <c r="K212" i="11"/>
  <c r="B213" i="11"/>
  <c r="C213" i="11"/>
  <c r="I213" i="11"/>
  <c r="J213" i="11"/>
  <c r="K213" i="11"/>
  <c r="B214" i="11"/>
  <c r="C214" i="11"/>
  <c r="I214" i="11"/>
  <c r="J214" i="11"/>
  <c r="K214" i="11"/>
  <c r="B215" i="11"/>
  <c r="C215" i="11"/>
  <c r="I215" i="11"/>
  <c r="J215" i="11"/>
  <c r="K215" i="11"/>
  <c r="B216" i="11"/>
  <c r="C216" i="11"/>
  <c r="I216" i="11"/>
  <c r="J216" i="11"/>
  <c r="K216" i="11"/>
  <c r="B217" i="11"/>
  <c r="C217" i="11"/>
  <c r="I217" i="11"/>
  <c r="J217" i="11"/>
  <c r="K217" i="11"/>
  <c r="B218" i="11"/>
  <c r="C218" i="11"/>
  <c r="I218" i="11"/>
  <c r="J218" i="11"/>
  <c r="K218" i="11"/>
  <c r="B219" i="11"/>
  <c r="C219" i="11"/>
  <c r="I219" i="11"/>
  <c r="J219" i="11"/>
  <c r="K219" i="11"/>
  <c r="B220" i="11"/>
  <c r="C220" i="11"/>
  <c r="I220" i="11"/>
  <c r="J220" i="11"/>
  <c r="K220" i="11"/>
  <c r="B221" i="11"/>
  <c r="C221" i="11"/>
  <c r="I221" i="11"/>
  <c r="J221" i="11"/>
  <c r="K221" i="11"/>
  <c r="B222" i="11"/>
  <c r="C222" i="11"/>
  <c r="I222" i="11"/>
  <c r="J222" i="11"/>
  <c r="K222" i="11"/>
  <c r="B223" i="11"/>
  <c r="C223" i="11"/>
  <c r="I223" i="11"/>
  <c r="J223" i="11"/>
  <c r="K223" i="11"/>
  <c r="B224" i="11"/>
  <c r="C224" i="11"/>
  <c r="I224" i="11"/>
  <c r="J224" i="11"/>
  <c r="K224" i="11"/>
  <c r="B225" i="11"/>
  <c r="C225" i="11"/>
  <c r="I225" i="11"/>
  <c r="J225" i="11"/>
  <c r="K225" i="11"/>
  <c r="B226" i="11"/>
  <c r="C226" i="11"/>
  <c r="I226" i="11"/>
  <c r="J226" i="11"/>
  <c r="K226" i="11"/>
  <c r="B227" i="11"/>
  <c r="C227" i="11"/>
  <c r="I227" i="11"/>
  <c r="J227" i="11"/>
  <c r="K227" i="11"/>
  <c r="B228" i="11"/>
  <c r="C228" i="11"/>
  <c r="I228" i="11"/>
  <c r="J228" i="11"/>
  <c r="K228" i="11"/>
  <c r="B229" i="11"/>
  <c r="C229" i="11"/>
  <c r="I229" i="11"/>
  <c r="J229" i="11"/>
  <c r="K229" i="11"/>
  <c r="B230" i="11"/>
  <c r="C230" i="11"/>
  <c r="I230" i="11"/>
  <c r="J230" i="11"/>
  <c r="K230" i="11"/>
  <c r="B231" i="11"/>
  <c r="C231" i="11"/>
  <c r="I231" i="11"/>
  <c r="J231" i="11"/>
  <c r="K231" i="11"/>
  <c r="B232" i="11"/>
  <c r="C232" i="11"/>
  <c r="I232" i="11"/>
  <c r="J232" i="11"/>
  <c r="K232" i="11"/>
  <c r="B233" i="11"/>
  <c r="C233" i="11"/>
  <c r="I233" i="11"/>
  <c r="J233" i="11"/>
  <c r="K233" i="11"/>
  <c r="B234" i="11"/>
  <c r="C234" i="11"/>
  <c r="I234" i="11"/>
  <c r="J234" i="11"/>
  <c r="K234" i="11"/>
  <c r="B235" i="11"/>
  <c r="C235" i="11"/>
  <c r="I235" i="11"/>
  <c r="J235" i="11"/>
  <c r="K235" i="11"/>
  <c r="B236" i="11"/>
  <c r="C236" i="11"/>
  <c r="I236" i="11"/>
  <c r="J236" i="11"/>
  <c r="K236" i="11"/>
  <c r="B237" i="11"/>
  <c r="C237" i="11"/>
  <c r="I237" i="11"/>
  <c r="J237" i="11"/>
  <c r="K237" i="11"/>
  <c r="B238" i="11"/>
  <c r="C238" i="11"/>
  <c r="I238" i="11"/>
  <c r="J238" i="11"/>
  <c r="K238" i="11"/>
  <c r="B239" i="11"/>
  <c r="C239" i="11"/>
  <c r="I239" i="11"/>
  <c r="J239" i="11"/>
  <c r="K239" i="11"/>
  <c r="B240" i="11"/>
  <c r="C240" i="11"/>
  <c r="I240" i="11"/>
  <c r="J240" i="11"/>
  <c r="K240" i="11"/>
  <c r="B241" i="11"/>
  <c r="C241" i="11"/>
  <c r="I241" i="11"/>
  <c r="J241" i="11"/>
  <c r="K241" i="11"/>
  <c r="B242" i="11"/>
  <c r="C242" i="11"/>
  <c r="I242" i="11"/>
  <c r="J242" i="11"/>
  <c r="K242" i="11"/>
  <c r="B243" i="11"/>
  <c r="C243" i="11"/>
  <c r="I243" i="11"/>
  <c r="J243" i="11"/>
  <c r="K243" i="11"/>
  <c r="B244" i="11"/>
  <c r="C244" i="11"/>
  <c r="I244" i="11"/>
  <c r="J244" i="11"/>
  <c r="K244" i="11"/>
  <c r="B245" i="11"/>
  <c r="C245" i="11"/>
  <c r="I245" i="11"/>
  <c r="J245" i="11"/>
  <c r="K245" i="11"/>
  <c r="B246" i="11"/>
  <c r="C246" i="11"/>
  <c r="I246" i="11"/>
  <c r="J246" i="11"/>
  <c r="K246" i="11"/>
  <c r="B247" i="11"/>
  <c r="C247" i="11"/>
  <c r="I247" i="11"/>
  <c r="J247" i="11"/>
  <c r="K247" i="11"/>
  <c r="B248" i="11"/>
  <c r="C248" i="11"/>
  <c r="I248" i="11"/>
  <c r="J248" i="11"/>
  <c r="K248" i="11"/>
  <c r="B249" i="11"/>
  <c r="C249" i="11"/>
  <c r="I249" i="11"/>
  <c r="J249" i="11"/>
  <c r="K249" i="11"/>
  <c r="B250" i="11"/>
  <c r="C250" i="11"/>
  <c r="I250" i="11"/>
  <c r="J250" i="11"/>
  <c r="K250" i="11"/>
  <c r="B251" i="11"/>
  <c r="C251" i="11"/>
  <c r="I251" i="11"/>
  <c r="J251" i="11"/>
  <c r="K251" i="11"/>
  <c r="B252" i="11"/>
  <c r="C252" i="11"/>
  <c r="I252" i="11"/>
  <c r="J252" i="11"/>
  <c r="K252" i="11"/>
  <c r="B253" i="11"/>
  <c r="C253" i="11"/>
  <c r="I253" i="11"/>
  <c r="J253" i="11"/>
  <c r="K253" i="11"/>
  <c r="B254" i="11"/>
  <c r="C254" i="11"/>
  <c r="I254" i="11"/>
  <c r="J254" i="11"/>
  <c r="K254" i="11"/>
  <c r="B255" i="11"/>
  <c r="C255" i="11"/>
  <c r="I255" i="11"/>
  <c r="J255" i="11"/>
  <c r="K255" i="11"/>
  <c r="B256" i="11"/>
  <c r="C256" i="11"/>
  <c r="I256" i="11"/>
  <c r="J256" i="11"/>
  <c r="K256" i="11"/>
  <c r="B257" i="11"/>
  <c r="C257" i="11"/>
  <c r="I257" i="11"/>
  <c r="J257" i="11"/>
  <c r="K257" i="11"/>
  <c r="B258" i="11"/>
  <c r="C258" i="11"/>
  <c r="I258" i="11"/>
  <c r="J258" i="11"/>
  <c r="K258" i="11"/>
  <c r="B259" i="11"/>
  <c r="C259" i="11"/>
  <c r="I259" i="11"/>
  <c r="J259" i="11"/>
  <c r="K259" i="11"/>
  <c r="B260" i="11"/>
  <c r="C260" i="11"/>
  <c r="I260" i="11"/>
  <c r="J260" i="11"/>
  <c r="K260" i="11"/>
  <c r="B261" i="11"/>
  <c r="C261" i="11"/>
  <c r="I261" i="11"/>
  <c r="J261" i="11"/>
  <c r="K261" i="11"/>
  <c r="B262" i="11"/>
  <c r="C262" i="11"/>
  <c r="I262" i="11"/>
  <c r="J262" i="11"/>
  <c r="K262" i="11"/>
  <c r="B263" i="11"/>
  <c r="C263" i="11"/>
  <c r="I263" i="11"/>
  <c r="J263" i="11"/>
  <c r="K263" i="11"/>
  <c r="B264" i="11"/>
  <c r="C264" i="11"/>
  <c r="I264" i="11"/>
  <c r="J264" i="11"/>
  <c r="K264" i="11"/>
  <c r="B265" i="11"/>
  <c r="C265" i="11"/>
  <c r="I265" i="11"/>
  <c r="J265" i="11"/>
  <c r="K265" i="11"/>
  <c r="B266" i="11"/>
  <c r="C266" i="11"/>
  <c r="I266" i="11"/>
  <c r="J266" i="11"/>
  <c r="K266" i="11"/>
  <c r="B267" i="11"/>
  <c r="C267" i="11"/>
  <c r="I267" i="11"/>
  <c r="J267" i="11"/>
  <c r="K267" i="11"/>
  <c r="B268" i="11"/>
  <c r="C268" i="11"/>
  <c r="I268" i="11"/>
  <c r="J268" i="11"/>
  <c r="K268" i="11"/>
  <c r="B269" i="11"/>
  <c r="C269" i="11"/>
  <c r="I269" i="11"/>
  <c r="J269" i="11"/>
  <c r="K269" i="11"/>
  <c r="B270" i="11"/>
  <c r="C270" i="11"/>
  <c r="I270" i="11"/>
  <c r="J270" i="11"/>
  <c r="K270" i="11"/>
  <c r="B271" i="11"/>
  <c r="C271" i="11"/>
  <c r="I271" i="11"/>
  <c r="J271" i="11"/>
  <c r="K271" i="11"/>
  <c r="B272" i="11"/>
  <c r="C272" i="11"/>
  <c r="I272" i="11"/>
  <c r="J272" i="11"/>
  <c r="K272" i="11"/>
  <c r="B273" i="11"/>
  <c r="C273" i="11"/>
  <c r="I273" i="11"/>
  <c r="J273" i="11"/>
  <c r="K273" i="11"/>
  <c r="B274" i="11"/>
  <c r="C274" i="11"/>
  <c r="I274" i="11"/>
  <c r="J274" i="11"/>
  <c r="K274" i="11"/>
  <c r="B275" i="11"/>
  <c r="C275" i="11"/>
  <c r="I275" i="11"/>
  <c r="J275" i="11"/>
  <c r="K275" i="11"/>
  <c r="B276" i="11"/>
  <c r="C276" i="11"/>
  <c r="I276" i="11"/>
  <c r="J276" i="11"/>
  <c r="K276" i="11"/>
  <c r="B277" i="11"/>
  <c r="C277" i="11"/>
  <c r="I277" i="11"/>
  <c r="J277" i="11"/>
  <c r="K277" i="11"/>
  <c r="B278" i="11"/>
  <c r="C278" i="11"/>
  <c r="I278" i="11"/>
  <c r="J278" i="11"/>
  <c r="K278" i="11"/>
  <c r="B279" i="11"/>
  <c r="C279" i="11"/>
  <c r="I279" i="11"/>
  <c r="J279" i="11"/>
  <c r="K279" i="11"/>
  <c r="B280" i="11"/>
  <c r="C280" i="11"/>
  <c r="I280" i="11"/>
  <c r="J280" i="11"/>
  <c r="K280" i="11"/>
  <c r="B281" i="11"/>
  <c r="C281" i="11"/>
  <c r="I281" i="11"/>
  <c r="J281" i="11"/>
  <c r="K281" i="11"/>
  <c r="B282" i="11"/>
  <c r="C282" i="11"/>
  <c r="I282" i="11"/>
  <c r="J282" i="11"/>
  <c r="K282" i="11"/>
  <c r="B283" i="11"/>
  <c r="C283" i="11"/>
  <c r="I283" i="11"/>
  <c r="J283" i="11"/>
  <c r="K283" i="11"/>
  <c r="B284" i="11"/>
  <c r="C284" i="11"/>
  <c r="I284" i="11"/>
  <c r="J284" i="11"/>
  <c r="K284" i="11"/>
  <c r="B285" i="11"/>
  <c r="C285" i="11"/>
  <c r="I285" i="11"/>
  <c r="J285" i="11"/>
  <c r="K285" i="11"/>
  <c r="B286" i="11"/>
  <c r="C286" i="11"/>
  <c r="I286" i="11"/>
  <c r="J286" i="11"/>
  <c r="K286" i="11"/>
  <c r="B287" i="11"/>
  <c r="C287" i="11"/>
  <c r="I287" i="11"/>
  <c r="J287" i="11"/>
  <c r="K287" i="11"/>
  <c r="B288" i="11"/>
  <c r="C288" i="11"/>
  <c r="I288" i="11"/>
  <c r="J288" i="11"/>
  <c r="K288" i="11"/>
  <c r="B289" i="11"/>
  <c r="C289" i="11"/>
  <c r="I289" i="11"/>
  <c r="J289" i="11"/>
  <c r="K289" i="11"/>
  <c r="B290" i="11"/>
  <c r="C290" i="11"/>
  <c r="I290" i="11"/>
  <c r="J290" i="11"/>
  <c r="K290" i="11"/>
  <c r="B291" i="11"/>
  <c r="C291" i="11"/>
  <c r="I291" i="11"/>
  <c r="J291" i="11"/>
  <c r="K291" i="11"/>
  <c r="B292" i="11"/>
  <c r="C292" i="11"/>
  <c r="I292" i="11"/>
  <c r="J292" i="11"/>
  <c r="K292" i="11"/>
  <c r="B293" i="11"/>
  <c r="C293" i="11"/>
  <c r="I293" i="11"/>
  <c r="J293" i="11"/>
  <c r="K293" i="11"/>
  <c r="B294" i="11"/>
  <c r="C294" i="11"/>
  <c r="I294" i="11"/>
  <c r="J294" i="11"/>
  <c r="K294" i="11"/>
  <c r="B295" i="11"/>
  <c r="C295" i="11"/>
  <c r="I295" i="11"/>
  <c r="J295" i="11"/>
  <c r="K295" i="11"/>
  <c r="B296" i="11"/>
  <c r="C296" i="11"/>
  <c r="I296" i="11"/>
  <c r="J296" i="11"/>
  <c r="K296" i="11"/>
  <c r="B297" i="11"/>
  <c r="C297" i="11"/>
  <c r="I297" i="11"/>
  <c r="J297" i="11"/>
  <c r="K297" i="11"/>
  <c r="B298" i="11"/>
  <c r="C298" i="11"/>
  <c r="I298" i="11"/>
  <c r="J298" i="11"/>
  <c r="K298" i="11"/>
  <c r="B299" i="11"/>
  <c r="C299" i="11"/>
  <c r="I299" i="11"/>
  <c r="J299" i="11"/>
  <c r="K299" i="11"/>
  <c r="B300" i="11"/>
  <c r="C300" i="11"/>
  <c r="I300" i="11"/>
  <c r="J300" i="11"/>
  <c r="K300" i="11"/>
  <c r="B301" i="11"/>
  <c r="C301" i="11"/>
  <c r="I301" i="11"/>
  <c r="J301" i="11"/>
  <c r="K301" i="11"/>
  <c r="B302" i="11"/>
  <c r="C302" i="11"/>
  <c r="I302" i="11"/>
  <c r="J302" i="11"/>
  <c r="K302" i="11"/>
  <c r="B303" i="11"/>
  <c r="C303" i="11"/>
  <c r="I303" i="11"/>
  <c r="J303" i="11"/>
  <c r="K303" i="11"/>
  <c r="B304" i="11"/>
  <c r="C304" i="11"/>
  <c r="I304" i="11"/>
  <c r="J304" i="11"/>
  <c r="K304" i="11"/>
  <c r="B305" i="11"/>
  <c r="C305" i="11"/>
  <c r="I305" i="11"/>
  <c r="J305" i="11"/>
  <c r="K305" i="11"/>
  <c r="B306" i="11"/>
  <c r="C306" i="11"/>
  <c r="I306" i="11"/>
  <c r="J306" i="11"/>
  <c r="K306" i="11"/>
  <c r="B307" i="11"/>
  <c r="C307" i="11"/>
  <c r="I307" i="11"/>
  <c r="J307" i="11"/>
  <c r="K307" i="11"/>
  <c r="B308" i="11"/>
  <c r="C308" i="11"/>
  <c r="I308" i="11"/>
  <c r="J308" i="11"/>
  <c r="K308" i="11"/>
  <c r="B309" i="11"/>
  <c r="C309" i="11"/>
  <c r="I309" i="11"/>
  <c r="J309" i="11"/>
  <c r="K309" i="11"/>
  <c r="B310" i="11"/>
  <c r="C310" i="11"/>
  <c r="I310" i="11"/>
  <c r="J310" i="11"/>
  <c r="K310" i="11"/>
  <c r="B311" i="11"/>
  <c r="C311" i="11"/>
  <c r="I311" i="11"/>
  <c r="J311" i="11"/>
  <c r="K311" i="11"/>
  <c r="B312" i="11"/>
  <c r="C312" i="11"/>
  <c r="I312" i="11"/>
  <c r="J312" i="11"/>
  <c r="K312" i="11"/>
  <c r="B313" i="11"/>
  <c r="C313" i="11"/>
  <c r="I313" i="11"/>
  <c r="J313" i="11"/>
  <c r="K313" i="11"/>
  <c r="B314" i="11"/>
  <c r="C314" i="11"/>
  <c r="I314" i="11"/>
  <c r="J314" i="11"/>
  <c r="K314" i="11"/>
  <c r="B315" i="11"/>
  <c r="C315" i="11"/>
  <c r="I315" i="11"/>
  <c r="J315" i="11"/>
  <c r="K315" i="11"/>
  <c r="B316" i="11"/>
  <c r="C316" i="11"/>
  <c r="I316" i="11"/>
  <c r="J316" i="11"/>
  <c r="K316" i="11"/>
  <c r="B317" i="11"/>
  <c r="C317" i="11"/>
  <c r="I317" i="11"/>
  <c r="J317" i="11"/>
  <c r="K317" i="11"/>
  <c r="B318" i="11"/>
  <c r="C318" i="11"/>
  <c r="I318" i="11"/>
  <c r="J318" i="11"/>
  <c r="K318" i="11"/>
  <c r="B319" i="11"/>
  <c r="C319" i="11"/>
  <c r="I319" i="11"/>
  <c r="J319" i="11"/>
  <c r="K319" i="11"/>
  <c r="B320" i="11"/>
  <c r="C320" i="11"/>
  <c r="I320" i="11"/>
  <c r="J320" i="11"/>
  <c r="K320" i="11"/>
  <c r="B321" i="11"/>
  <c r="C321" i="11"/>
  <c r="I321" i="11"/>
  <c r="J321" i="11"/>
  <c r="K321" i="11"/>
  <c r="B322" i="11"/>
  <c r="C322" i="11"/>
  <c r="I322" i="11"/>
  <c r="J322" i="11"/>
  <c r="K322" i="11"/>
  <c r="B323" i="11"/>
  <c r="C323" i="11"/>
  <c r="I323" i="11"/>
  <c r="J323" i="11"/>
  <c r="K323" i="11"/>
  <c r="B324" i="11"/>
  <c r="C324" i="11"/>
  <c r="I324" i="11"/>
  <c r="J324" i="11"/>
  <c r="K324" i="11"/>
  <c r="B325" i="11"/>
  <c r="C325" i="11"/>
  <c r="I325" i="11"/>
  <c r="J325" i="11"/>
  <c r="K325" i="11"/>
  <c r="B326" i="11"/>
  <c r="C326" i="11"/>
  <c r="I326" i="11"/>
  <c r="J326" i="11"/>
  <c r="K326" i="11"/>
  <c r="B327" i="11"/>
  <c r="C327" i="11"/>
  <c r="I327" i="11"/>
  <c r="J327" i="11"/>
  <c r="K327" i="11"/>
  <c r="B328" i="11"/>
  <c r="C328" i="11"/>
  <c r="I328" i="11"/>
  <c r="J328" i="11"/>
  <c r="K328" i="11"/>
  <c r="B329" i="11"/>
  <c r="C329" i="11"/>
  <c r="I329" i="11"/>
  <c r="J329" i="11"/>
  <c r="K329" i="11"/>
  <c r="B330" i="11"/>
  <c r="C330" i="11"/>
  <c r="I330" i="11"/>
  <c r="J330" i="11"/>
  <c r="K330" i="11"/>
  <c r="B331" i="11"/>
  <c r="C331" i="11"/>
  <c r="I331" i="11"/>
  <c r="J331" i="11"/>
  <c r="K331" i="11"/>
  <c r="B332" i="11"/>
  <c r="C332" i="11"/>
  <c r="I332" i="11"/>
  <c r="J332" i="11"/>
  <c r="K332" i="11"/>
  <c r="B333" i="11"/>
  <c r="C333" i="11"/>
  <c r="I333" i="11"/>
  <c r="J333" i="11"/>
  <c r="K333" i="11"/>
  <c r="B334" i="11"/>
  <c r="C334" i="11"/>
  <c r="I334" i="11"/>
  <c r="J334" i="11"/>
  <c r="K334" i="11"/>
  <c r="B335" i="11"/>
  <c r="C335" i="11"/>
  <c r="I335" i="11"/>
  <c r="J335" i="11"/>
  <c r="K335" i="11"/>
  <c r="B336" i="11"/>
  <c r="C336" i="11"/>
  <c r="I336" i="11"/>
  <c r="J336" i="11"/>
  <c r="K336" i="11"/>
  <c r="B337" i="11"/>
  <c r="C337" i="11"/>
  <c r="I337" i="11"/>
  <c r="J337" i="11"/>
  <c r="K337" i="11"/>
  <c r="B338" i="11"/>
  <c r="C338" i="11"/>
  <c r="I338" i="11"/>
  <c r="J338" i="11"/>
  <c r="K338" i="11"/>
  <c r="B339" i="11"/>
  <c r="C339" i="11"/>
  <c r="I339" i="11"/>
  <c r="J339" i="11"/>
  <c r="K339" i="11"/>
  <c r="B340" i="11"/>
  <c r="C340" i="11"/>
  <c r="I340" i="11"/>
  <c r="J340" i="11"/>
  <c r="K340" i="11"/>
  <c r="B341" i="11"/>
  <c r="C341" i="11"/>
  <c r="I341" i="11"/>
  <c r="J341" i="11"/>
  <c r="K341" i="11"/>
  <c r="B342" i="11"/>
  <c r="C342" i="11"/>
  <c r="I342" i="11"/>
  <c r="J342" i="11"/>
  <c r="K342" i="11"/>
  <c r="B343" i="11"/>
  <c r="C343" i="11"/>
  <c r="I343" i="11"/>
  <c r="J343" i="11"/>
  <c r="K343" i="11"/>
  <c r="B344" i="11"/>
  <c r="C344" i="11"/>
  <c r="I344" i="11"/>
  <c r="J344" i="11"/>
  <c r="K344" i="11"/>
  <c r="B345" i="11"/>
  <c r="C345" i="11"/>
  <c r="I345" i="11"/>
  <c r="J345" i="11"/>
  <c r="K345" i="11"/>
  <c r="B346" i="11"/>
  <c r="C346" i="11"/>
  <c r="I346" i="11"/>
  <c r="J346" i="11"/>
  <c r="K346" i="11"/>
  <c r="B347" i="11"/>
  <c r="C347" i="11"/>
  <c r="I347" i="11"/>
  <c r="J347" i="11"/>
  <c r="K347" i="11"/>
  <c r="B348" i="11"/>
  <c r="C348" i="11"/>
  <c r="I348" i="11"/>
  <c r="J348" i="11"/>
  <c r="K348" i="11"/>
  <c r="B349" i="11"/>
  <c r="C349" i="11"/>
  <c r="I349" i="11"/>
  <c r="J349" i="11"/>
  <c r="K349" i="11"/>
  <c r="B350" i="11"/>
  <c r="C350" i="11"/>
  <c r="I350" i="11"/>
  <c r="J350" i="11"/>
  <c r="K350" i="11"/>
  <c r="B351" i="11"/>
  <c r="C351" i="11"/>
  <c r="I351" i="11"/>
  <c r="J351" i="11"/>
  <c r="K351" i="11"/>
  <c r="B352" i="11"/>
  <c r="C352" i="11"/>
  <c r="I352" i="11"/>
  <c r="J352" i="11"/>
  <c r="K352" i="11"/>
  <c r="B353" i="11"/>
  <c r="C353" i="11"/>
  <c r="I353" i="11"/>
  <c r="J353" i="11"/>
  <c r="K353" i="11"/>
  <c r="B354" i="11"/>
  <c r="C354" i="11"/>
  <c r="I354" i="11"/>
  <c r="J354" i="11"/>
  <c r="K354" i="11"/>
  <c r="B355" i="11"/>
  <c r="C355" i="11"/>
  <c r="I355" i="11"/>
  <c r="J355" i="11"/>
  <c r="K355" i="11"/>
  <c r="B356" i="11"/>
  <c r="C356" i="11"/>
  <c r="I356" i="11"/>
  <c r="J356" i="11"/>
  <c r="K356" i="11"/>
  <c r="B357" i="11"/>
  <c r="C357" i="11"/>
  <c r="I357" i="11"/>
  <c r="J357" i="11"/>
  <c r="K357" i="11"/>
  <c r="B358" i="11"/>
  <c r="C358" i="11"/>
  <c r="I358" i="11"/>
  <c r="J358" i="11"/>
  <c r="K358" i="11"/>
  <c r="B359" i="11"/>
  <c r="C359" i="11"/>
  <c r="I359" i="11"/>
  <c r="J359" i="11"/>
  <c r="K359" i="11"/>
  <c r="B360" i="11"/>
  <c r="C360" i="11"/>
  <c r="I360" i="11"/>
  <c r="J360" i="11"/>
  <c r="K360" i="11"/>
  <c r="B361" i="11"/>
  <c r="C361" i="11"/>
  <c r="I361" i="11"/>
  <c r="J361" i="11"/>
  <c r="K361" i="11"/>
  <c r="B362" i="11"/>
  <c r="C362" i="11"/>
  <c r="I362" i="11"/>
  <c r="J362" i="11"/>
  <c r="K362" i="11"/>
  <c r="B363" i="11"/>
  <c r="C363" i="11"/>
  <c r="I363" i="11"/>
  <c r="J363" i="11"/>
  <c r="K363" i="11"/>
  <c r="B364" i="11"/>
  <c r="C364" i="11"/>
  <c r="I364" i="11"/>
  <c r="J364" i="11"/>
  <c r="K364" i="11"/>
  <c r="B365" i="11"/>
  <c r="C365" i="11"/>
  <c r="I365" i="11"/>
  <c r="J365" i="11"/>
  <c r="K365" i="11"/>
  <c r="B366" i="11"/>
  <c r="C366" i="11"/>
  <c r="I366" i="11"/>
  <c r="J366" i="11"/>
  <c r="K366" i="11"/>
  <c r="B367" i="11"/>
  <c r="C367" i="11"/>
  <c r="I367" i="11"/>
  <c r="J367" i="11"/>
  <c r="K367" i="11"/>
  <c r="B368" i="11"/>
  <c r="C368" i="11"/>
  <c r="I368" i="11"/>
  <c r="J368" i="11"/>
  <c r="K368" i="11"/>
  <c r="B369" i="11"/>
  <c r="C369" i="11"/>
  <c r="I369" i="11"/>
  <c r="J369" i="11"/>
  <c r="K369" i="11"/>
  <c r="B370" i="11"/>
  <c r="C370" i="11"/>
  <c r="I370" i="11"/>
  <c r="J370" i="11"/>
  <c r="K370" i="11"/>
  <c r="B371" i="11"/>
  <c r="C371" i="11"/>
  <c r="I371" i="11"/>
  <c r="J371" i="11"/>
  <c r="K371" i="11"/>
  <c r="B372" i="11"/>
  <c r="C372" i="11"/>
  <c r="I372" i="11"/>
  <c r="J372" i="11"/>
  <c r="K372" i="11"/>
  <c r="B373" i="11"/>
  <c r="C373" i="11"/>
  <c r="I373" i="11"/>
  <c r="J373" i="11"/>
  <c r="K373" i="11"/>
  <c r="B374" i="11"/>
  <c r="C374" i="11"/>
  <c r="I374" i="11"/>
  <c r="J374" i="11"/>
  <c r="K374" i="11"/>
  <c r="B375" i="11"/>
  <c r="C375" i="11"/>
  <c r="I375" i="11"/>
  <c r="J375" i="11"/>
  <c r="K375" i="11"/>
  <c r="B376" i="11"/>
  <c r="C376" i="11"/>
  <c r="I376" i="11"/>
  <c r="J376" i="11"/>
  <c r="K376" i="11"/>
  <c r="B377" i="11"/>
  <c r="C377" i="11"/>
  <c r="I377" i="11"/>
  <c r="J377" i="11"/>
  <c r="K377" i="11"/>
  <c r="B378" i="11"/>
  <c r="C378" i="11"/>
  <c r="I378" i="11"/>
  <c r="J378" i="11"/>
  <c r="K378" i="11"/>
  <c r="B379" i="11"/>
  <c r="C379" i="11"/>
  <c r="I379" i="11"/>
  <c r="J379" i="11"/>
  <c r="K379" i="11"/>
  <c r="B380" i="11"/>
  <c r="C380" i="11"/>
  <c r="I380" i="11"/>
  <c r="J380" i="11"/>
  <c r="K380" i="11"/>
  <c r="B381" i="11"/>
  <c r="C381" i="11"/>
  <c r="I381" i="11"/>
  <c r="J381" i="11"/>
  <c r="K381" i="11"/>
  <c r="B382" i="11"/>
  <c r="C382" i="11"/>
  <c r="I382" i="11"/>
  <c r="J382" i="11"/>
  <c r="K382" i="11"/>
  <c r="B383" i="11"/>
  <c r="C383" i="11"/>
  <c r="I383" i="11"/>
  <c r="J383" i="11"/>
  <c r="K383" i="11"/>
  <c r="B384" i="11"/>
  <c r="C384" i="11"/>
  <c r="I384" i="11"/>
  <c r="J384" i="11"/>
  <c r="K384" i="11"/>
  <c r="B385" i="11"/>
  <c r="C385" i="11"/>
  <c r="I385" i="11"/>
  <c r="J385" i="11"/>
  <c r="K385" i="11"/>
  <c r="B386" i="11"/>
  <c r="C386" i="11"/>
  <c r="I386" i="11"/>
  <c r="J386" i="11"/>
  <c r="K386" i="11"/>
  <c r="B387" i="11"/>
  <c r="C387" i="11"/>
  <c r="I387" i="11"/>
  <c r="J387" i="11"/>
  <c r="K387" i="11"/>
  <c r="B388" i="11"/>
  <c r="C388" i="11"/>
  <c r="I388" i="11"/>
  <c r="J388" i="11"/>
  <c r="K388" i="11"/>
  <c r="B389" i="11"/>
  <c r="C389" i="11"/>
  <c r="I389" i="11"/>
  <c r="J389" i="11"/>
  <c r="K389" i="11"/>
  <c r="B390" i="11"/>
  <c r="C390" i="11"/>
  <c r="I390" i="11"/>
  <c r="J390" i="11"/>
  <c r="K390" i="11"/>
  <c r="B391" i="11"/>
  <c r="C391" i="11"/>
  <c r="I391" i="11"/>
  <c r="J391" i="11"/>
  <c r="K391" i="11"/>
  <c r="B392" i="11"/>
  <c r="C392" i="11"/>
  <c r="I392" i="11"/>
  <c r="J392" i="11"/>
  <c r="K392" i="11"/>
  <c r="B393" i="11"/>
  <c r="C393" i="11"/>
  <c r="I393" i="11"/>
  <c r="J393" i="11"/>
  <c r="K393" i="11"/>
  <c r="B394" i="11"/>
  <c r="C394" i="11"/>
  <c r="I394" i="11"/>
  <c r="J394" i="11"/>
  <c r="K394" i="11"/>
  <c r="B395" i="11"/>
  <c r="C395" i="11"/>
  <c r="I395" i="11"/>
  <c r="J395" i="11"/>
  <c r="K395" i="11"/>
  <c r="B396" i="11"/>
  <c r="C396" i="11"/>
  <c r="I396" i="11"/>
  <c r="J396" i="11"/>
  <c r="K396" i="11"/>
  <c r="B397" i="11"/>
  <c r="C397" i="11"/>
  <c r="I397" i="11"/>
  <c r="J397" i="11"/>
  <c r="K397" i="11"/>
  <c r="B398" i="11"/>
  <c r="C398" i="11"/>
  <c r="I398" i="11"/>
  <c r="J398" i="11"/>
  <c r="K398" i="11"/>
  <c r="B399" i="11"/>
  <c r="C399" i="11"/>
  <c r="I399" i="11"/>
  <c r="J399" i="11"/>
  <c r="K399" i="11"/>
  <c r="B400" i="11"/>
  <c r="C400" i="11"/>
  <c r="I400" i="11"/>
  <c r="J400" i="11"/>
  <c r="K400" i="11"/>
  <c r="B401" i="11"/>
  <c r="C401" i="11"/>
  <c r="I401" i="11"/>
  <c r="J401" i="11"/>
  <c r="K401" i="11"/>
  <c r="B402" i="11"/>
  <c r="C402" i="11"/>
  <c r="I402" i="11"/>
  <c r="J402" i="11"/>
  <c r="K402" i="11"/>
  <c r="B403" i="11"/>
  <c r="C403" i="11"/>
  <c r="I403" i="11"/>
  <c r="J403" i="11"/>
  <c r="K403" i="11"/>
  <c r="B404" i="11"/>
  <c r="C404" i="11"/>
  <c r="I404" i="11"/>
  <c r="J404" i="11"/>
  <c r="K404" i="11"/>
  <c r="B405" i="11"/>
  <c r="C405" i="11"/>
  <c r="I405" i="11"/>
  <c r="J405" i="11"/>
  <c r="K405" i="11"/>
  <c r="B406" i="11"/>
  <c r="C406" i="11"/>
  <c r="I406" i="11"/>
  <c r="J406" i="11"/>
  <c r="K406" i="11"/>
  <c r="B407" i="11"/>
  <c r="C407" i="11"/>
  <c r="I407" i="11"/>
  <c r="J407" i="11"/>
  <c r="K407" i="11"/>
  <c r="B408" i="11"/>
  <c r="C408" i="11"/>
  <c r="I408" i="11"/>
  <c r="J408" i="11"/>
  <c r="K408" i="11"/>
  <c r="B409" i="11"/>
  <c r="C409" i="11"/>
  <c r="I409" i="11"/>
  <c r="J409" i="11"/>
  <c r="K409" i="11"/>
  <c r="B410" i="11"/>
  <c r="C410" i="11"/>
  <c r="I410" i="11"/>
  <c r="J410" i="11"/>
  <c r="K410" i="11"/>
  <c r="B411" i="11"/>
  <c r="C411" i="11"/>
  <c r="I411" i="11"/>
  <c r="J411" i="11"/>
  <c r="K411" i="11"/>
  <c r="B412" i="11"/>
  <c r="C412" i="11"/>
  <c r="I412" i="11"/>
  <c r="J412" i="11"/>
  <c r="K412" i="11"/>
  <c r="B413" i="11"/>
  <c r="C413" i="11"/>
  <c r="I413" i="11"/>
  <c r="J413" i="11"/>
  <c r="K413" i="11"/>
  <c r="B414" i="11"/>
  <c r="C414" i="11"/>
  <c r="I414" i="11"/>
  <c r="J414" i="11"/>
  <c r="K414" i="11"/>
  <c r="B415" i="11"/>
  <c r="C415" i="11"/>
  <c r="I415" i="11"/>
  <c r="J415" i="11"/>
  <c r="K415" i="11"/>
  <c r="B416" i="11"/>
  <c r="C416" i="11"/>
  <c r="I416" i="11"/>
  <c r="J416" i="11"/>
  <c r="K416" i="11"/>
  <c r="B417" i="11"/>
  <c r="C417" i="11"/>
  <c r="I417" i="11"/>
  <c r="J417" i="11"/>
  <c r="K417" i="11"/>
  <c r="B418" i="11"/>
  <c r="C418" i="11"/>
  <c r="I418" i="11"/>
  <c r="J418" i="11"/>
  <c r="K418" i="11"/>
  <c r="B419" i="11"/>
  <c r="C419" i="11"/>
  <c r="I419" i="11"/>
  <c r="J419" i="11"/>
  <c r="K419" i="11"/>
  <c r="B420" i="11"/>
  <c r="C420" i="11"/>
  <c r="I420" i="11"/>
  <c r="J420" i="11"/>
  <c r="K420" i="11"/>
  <c r="B421" i="11"/>
  <c r="C421" i="11"/>
  <c r="I421" i="11"/>
  <c r="J421" i="11"/>
  <c r="K421" i="11"/>
  <c r="B422" i="11"/>
  <c r="C422" i="11"/>
  <c r="I422" i="11"/>
  <c r="J422" i="11"/>
  <c r="K422" i="11"/>
  <c r="B423" i="11"/>
  <c r="C423" i="11"/>
  <c r="I423" i="11"/>
  <c r="J423" i="11"/>
  <c r="K423" i="11"/>
  <c r="B424" i="11"/>
  <c r="C424" i="11"/>
  <c r="I424" i="11"/>
  <c r="J424" i="11"/>
  <c r="K424" i="11"/>
  <c r="B425" i="11"/>
  <c r="C425" i="11"/>
  <c r="I425" i="11"/>
  <c r="J425" i="11"/>
  <c r="K425" i="11"/>
  <c r="B426" i="11"/>
  <c r="C426" i="11"/>
  <c r="I426" i="11"/>
  <c r="J426" i="11"/>
  <c r="K426" i="11"/>
  <c r="B427" i="11"/>
  <c r="C427" i="11"/>
  <c r="I427" i="11"/>
  <c r="J427" i="11"/>
  <c r="K427" i="11"/>
  <c r="B428" i="11"/>
  <c r="C428" i="11"/>
  <c r="I428" i="11"/>
  <c r="J428" i="11"/>
  <c r="K428" i="11"/>
  <c r="B429" i="11"/>
  <c r="C429" i="11"/>
  <c r="I429" i="11"/>
  <c r="J429" i="11"/>
  <c r="K429" i="11"/>
  <c r="B430" i="11"/>
  <c r="C430" i="11"/>
  <c r="I430" i="11"/>
  <c r="J430" i="11"/>
  <c r="K430" i="11"/>
  <c r="B431" i="11"/>
  <c r="C431" i="11"/>
  <c r="I431" i="11"/>
  <c r="J431" i="11"/>
  <c r="K431" i="11"/>
  <c r="B432" i="11"/>
  <c r="C432" i="11"/>
  <c r="I432" i="11"/>
  <c r="J432" i="11"/>
  <c r="K432" i="11"/>
  <c r="B433" i="11"/>
  <c r="C433" i="11"/>
  <c r="I433" i="11"/>
  <c r="J433" i="11"/>
  <c r="K433" i="11"/>
  <c r="B434" i="11"/>
  <c r="C434" i="11"/>
  <c r="I434" i="11"/>
  <c r="J434" i="11"/>
  <c r="K434" i="11"/>
  <c r="B435" i="11"/>
  <c r="C435" i="11"/>
  <c r="I435" i="11"/>
  <c r="J435" i="11"/>
  <c r="K435" i="11"/>
  <c r="B436" i="11"/>
  <c r="C436" i="11"/>
  <c r="I436" i="11"/>
  <c r="J436" i="11"/>
  <c r="K436" i="11"/>
  <c r="B437" i="11"/>
  <c r="C437" i="11"/>
  <c r="I437" i="11"/>
  <c r="J437" i="11"/>
  <c r="K437" i="11"/>
  <c r="B438" i="11"/>
  <c r="C438" i="11"/>
  <c r="I438" i="11"/>
  <c r="J438" i="11"/>
  <c r="K438" i="11"/>
  <c r="B439" i="11"/>
  <c r="C439" i="11"/>
  <c r="I439" i="11"/>
  <c r="J439" i="11"/>
  <c r="K439" i="11"/>
  <c r="B440" i="11"/>
  <c r="C440" i="11"/>
  <c r="I440" i="11"/>
  <c r="J440" i="11"/>
  <c r="K440" i="11"/>
  <c r="B441" i="11"/>
  <c r="C441" i="11"/>
  <c r="I441" i="11"/>
  <c r="J441" i="11"/>
  <c r="K441" i="11"/>
  <c r="B442" i="11"/>
  <c r="C442" i="11"/>
  <c r="I442" i="11"/>
  <c r="J442" i="11"/>
  <c r="K442" i="11"/>
  <c r="B443" i="11"/>
  <c r="C443" i="11"/>
  <c r="I443" i="11"/>
  <c r="J443" i="11"/>
  <c r="K443" i="11"/>
  <c r="B444" i="11"/>
  <c r="C444" i="11"/>
  <c r="I444" i="11"/>
  <c r="J444" i="11"/>
  <c r="K444" i="11"/>
  <c r="B445" i="11"/>
  <c r="C445" i="11"/>
  <c r="I445" i="11"/>
  <c r="J445" i="11"/>
  <c r="K445" i="11"/>
  <c r="B446" i="11"/>
  <c r="C446" i="11"/>
  <c r="I446" i="11"/>
  <c r="J446" i="11"/>
  <c r="K446" i="11"/>
  <c r="B447" i="11"/>
  <c r="C447" i="11"/>
  <c r="I447" i="11"/>
  <c r="J447" i="11"/>
  <c r="K447" i="11"/>
  <c r="B43" i="11"/>
  <c r="C43" i="11"/>
  <c r="I43" i="11"/>
  <c r="J43" i="11"/>
  <c r="K43" i="11"/>
  <c r="Y45" i="12"/>
  <c r="K45" i="12" s="1"/>
  <c r="AA45" i="12"/>
  <c r="O45" i="12" s="1"/>
  <c r="AC45" i="12"/>
  <c r="M45" i="12"/>
  <c r="Y46" i="12"/>
  <c r="K46" i="12" s="1"/>
  <c r="AA46" i="12"/>
  <c r="O46" i="12" s="1"/>
  <c r="AC46" i="12"/>
  <c r="M46" i="12" s="1"/>
  <c r="Y47" i="12"/>
  <c r="K47" i="12" s="1"/>
  <c r="AA47" i="12"/>
  <c r="O47" i="12" s="1"/>
  <c r="AC47" i="12"/>
  <c r="M47" i="12" s="1"/>
  <c r="Y48" i="12"/>
  <c r="K48" i="12" s="1"/>
  <c r="AA48" i="12"/>
  <c r="O48" i="12" s="1"/>
  <c r="AC48" i="12"/>
  <c r="M48" i="12" s="1"/>
  <c r="Y49" i="12"/>
  <c r="K49" i="12" s="1"/>
  <c r="AA49" i="12"/>
  <c r="O49" i="12" s="1"/>
  <c r="AC49" i="12"/>
  <c r="M49" i="12" s="1"/>
  <c r="Y50" i="12"/>
  <c r="K50" i="12" s="1"/>
  <c r="AA50" i="12"/>
  <c r="O50" i="12" s="1"/>
  <c r="AC50" i="12"/>
  <c r="M50" i="12" s="1"/>
  <c r="Y51" i="12"/>
  <c r="K51" i="12" s="1"/>
  <c r="AA51" i="12"/>
  <c r="O51" i="12" s="1"/>
  <c r="AC51" i="12"/>
  <c r="M51" i="12" s="1"/>
  <c r="Y52" i="12"/>
  <c r="K52" i="12" s="1"/>
  <c r="AA52" i="12"/>
  <c r="O52" i="12" s="1"/>
  <c r="AC52" i="12"/>
  <c r="M52" i="12" s="1"/>
  <c r="Y53" i="12"/>
  <c r="K53" i="12" s="1"/>
  <c r="AA53" i="12"/>
  <c r="O53" i="12" s="1"/>
  <c r="AC53" i="12"/>
  <c r="M53" i="12" s="1"/>
  <c r="Y54" i="12"/>
  <c r="K54" i="12" s="1"/>
  <c r="AA54" i="12"/>
  <c r="O54" i="12" s="1"/>
  <c r="AC54" i="12"/>
  <c r="M54" i="12" s="1"/>
  <c r="Y55" i="12"/>
  <c r="K55" i="12" s="1"/>
  <c r="AA55" i="12"/>
  <c r="O55" i="12" s="1"/>
  <c r="AC55" i="12"/>
  <c r="M55" i="12" s="1"/>
  <c r="Y56" i="12"/>
  <c r="K56" i="12" s="1"/>
  <c r="AA56" i="12"/>
  <c r="O56" i="12" s="1"/>
  <c r="AC56" i="12"/>
  <c r="M56" i="12" s="1"/>
  <c r="Y57" i="12"/>
  <c r="K57" i="12" s="1"/>
  <c r="AA57" i="12"/>
  <c r="O57" i="12" s="1"/>
  <c r="AC57" i="12"/>
  <c r="M57" i="12" s="1"/>
  <c r="Y58" i="12"/>
  <c r="K58" i="12" s="1"/>
  <c r="AA58" i="12"/>
  <c r="O58" i="12" s="1"/>
  <c r="AC58" i="12"/>
  <c r="M58" i="12" s="1"/>
  <c r="Y59" i="12"/>
  <c r="AA59" i="12"/>
  <c r="O59" i="12" s="1"/>
  <c r="AC59" i="12"/>
  <c r="M59" i="12" s="1"/>
  <c r="Y60" i="12"/>
  <c r="K60" i="12" s="1"/>
  <c r="AA60" i="12"/>
  <c r="O60" i="12" s="1"/>
  <c r="AC60" i="12"/>
  <c r="M60" i="12" s="1"/>
  <c r="Y61" i="12"/>
  <c r="K61" i="12" s="1"/>
  <c r="AA61" i="12"/>
  <c r="O61" i="12" s="1"/>
  <c r="AC61" i="12"/>
  <c r="M61" i="12" s="1"/>
  <c r="Y62" i="12"/>
  <c r="K62" i="12" s="1"/>
  <c r="AA62" i="12"/>
  <c r="O62" i="12" s="1"/>
  <c r="AC62" i="12"/>
  <c r="M62" i="12" s="1"/>
  <c r="Y63" i="12"/>
  <c r="K63" i="12" s="1"/>
  <c r="AA63" i="12"/>
  <c r="O63" i="12" s="1"/>
  <c r="AC63" i="12"/>
  <c r="M63" i="12" s="1"/>
  <c r="Y64" i="12"/>
  <c r="K64" i="12"/>
  <c r="AA64" i="12"/>
  <c r="O64" i="12" s="1"/>
  <c r="AC64" i="12"/>
  <c r="M64" i="12"/>
  <c r="Y65" i="12"/>
  <c r="K65" i="12" s="1"/>
  <c r="AA65" i="12"/>
  <c r="O65" i="12" s="1"/>
  <c r="AC65" i="12"/>
  <c r="M65" i="12" s="1"/>
  <c r="Y66" i="12"/>
  <c r="K66" i="12" s="1"/>
  <c r="AA66" i="12"/>
  <c r="O66" i="12" s="1"/>
  <c r="AC66" i="12"/>
  <c r="M66" i="12" s="1"/>
  <c r="Y67" i="12"/>
  <c r="K67" i="12" s="1"/>
  <c r="AA67" i="12"/>
  <c r="O67" i="12"/>
  <c r="AC67" i="12"/>
  <c r="M67" i="12" s="1"/>
  <c r="Y68" i="12"/>
  <c r="K68" i="12" s="1"/>
  <c r="AA68" i="12"/>
  <c r="O68" i="12" s="1"/>
  <c r="AC68" i="12"/>
  <c r="M68" i="12" s="1"/>
  <c r="Y69" i="12"/>
  <c r="K69" i="12" s="1"/>
  <c r="AA69" i="12"/>
  <c r="O69" i="12"/>
  <c r="AC69" i="12"/>
  <c r="M69" i="12" s="1"/>
  <c r="Y70" i="12"/>
  <c r="K70" i="12"/>
  <c r="AA70" i="12"/>
  <c r="O70" i="12" s="1"/>
  <c r="AC70" i="12"/>
  <c r="M70" i="12" s="1"/>
  <c r="Y71" i="12"/>
  <c r="K71" i="12" s="1"/>
  <c r="AA71" i="12"/>
  <c r="O71" i="12" s="1"/>
  <c r="AC71" i="12"/>
  <c r="M71" i="12" s="1"/>
  <c r="Y72" i="12"/>
  <c r="K72" i="12" s="1"/>
  <c r="AA72" i="12"/>
  <c r="O72" i="12" s="1"/>
  <c r="AC72" i="12"/>
  <c r="M72" i="12" s="1"/>
  <c r="Y73" i="12"/>
  <c r="K73" i="12" s="1"/>
  <c r="AA73" i="12"/>
  <c r="O73" i="12" s="1"/>
  <c r="AC73" i="12"/>
  <c r="M73" i="12" s="1"/>
  <c r="Y74" i="12"/>
  <c r="K74" i="12" s="1"/>
  <c r="AA74" i="12"/>
  <c r="O74" i="12" s="1"/>
  <c r="AC74" i="12"/>
  <c r="M74" i="12"/>
  <c r="Y75" i="12"/>
  <c r="K75" i="12" s="1"/>
  <c r="AA75" i="12"/>
  <c r="O75" i="12" s="1"/>
  <c r="AC75" i="12"/>
  <c r="M75" i="12" s="1"/>
  <c r="Y76" i="12"/>
  <c r="K76" i="12" s="1"/>
  <c r="AA76" i="12"/>
  <c r="O76" i="12" s="1"/>
  <c r="AC76" i="12"/>
  <c r="M76" i="12" s="1"/>
  <c r="Y77" i="12"/>
  <c r="K77" i="12" s="1"/>
  <c r="AA77" i="12"/>
  <c r="O77" i="12" s="1"/>
  <c r="AC77" i="12"/>
  <c r="M77" i="12" s="1"/>
  <c r="Y78" i="12"/>
  <c r="K78" i="12" s="1"/>
  <c r="AA78" i="12"/>
  <c r="O78" i="12" s="1"/>
  <c r="AC78" i="12"/>
  <c r="M78" i="12" s="1"/>
  <c r="Y79" i="12"/>
  <c r="K79" i="12" s="1"/>
  <c r="AA79" i="12"/>
  <c r="O79" i="12" s="1"/>
  <c r="AC79" i="12"/>
  <c r="M79" i="12" s="1"/>
  <c r="Y80" i="12"/>
  <c r="K80" i="12" s="1"/>
  <c r="AA80" i="12"/>
  <c r="O80" i="12" s="1"/>
  <c r="AC80" i="12"/>
  <c r="M80" i="12" s="1"/>
  <c r="Y81" i="12"/>
  <c r="K81" i="12" s="1"/>
  <c r="AA81" i="12"/>
  <c r="O81" i="12" s="1"/>
  <c r="AC81" i="12"/>
  <c r="M81" i="12" s="1"/>
  <c r="Y82" i="12"/>
  <c r="K82" i="12" s="1"/>
  <c r="AA82" i="12"/>
  <c r="O82" i="12" s="1"/>
  <c r="AC82" i="12"/>
  <c r="M82" i="12"/>
  <c r="Y83" i="12"/>
  <c r="K83" i="12" s="1"/>
  <c r="AA83" i="12"/>
  <c r="O83" i="12" s="1"/>
  <c r="AC83" i="12"/>
  <c r="M83" i="12" s="1"/>
  <c r="Y84" i="12"/>
  <c r="K84" i="12" s="1"/>
  <c r="AA84" i="12"/>
  <c r="O84" i="12" s="1"/>
  <c r="AC84" i="12"/>
  <c r="M84" i="12" s="1"/>
  <c r="Y85" i="12"/>
  <c r="K85" i="12"/>
  <c r="AA85" i="12"/>
  <c r="O85" i="12" s="1"/>
  <c r="AC85" i="12"/>
  <c r="M85" i="12" s="1"/>
  <c r="Y86" i="12"/>
  <c r="K86" i="12" s="1"/>
  <c r="AA86" i="12"/>
  <c r="O86" i="12" s="1"/>
  <c r="AC86" i="12"/>
  <c r="M86" i="12" s="1"/>
  <c r="Y87" i="12"/>
  <c r="K87" i="12" s="1"/>
  <c r="AA87" i="12"/>
  <c r="O87" i="12" s="1"/>
  <c r="AC87" i="12"/>
  <c r="M87" i="12" s="1"/>
  <c r="Y88" i="12"/>
  <c r="K88" i="12" s="1"/>
  <c r="AA88" i="12"/>
  <c r="O88" i="12" s="1"/>
  <c r="AC88" i="12"/>
  <c r="M88" i="12" s="1"/>
  <c r="Y89" i="12"/>
  <c r="K89" i="12" s="1"/>
  <c r="AA89" i="12"/>
  <c r="O89" i="12" s="1"/>
  <c r="AC89" i="12"/>
  <c r="M89" i="12" s="1"/>
  <c r="Y90" i="12"/>
  <c r="K90" i="12" s="1"/>
  <c r="AA90" i="12"/>
  <c r="O90" i="12" s="1"/>
  <c r="AC90" i="12"/>
  <c r="M90" i="12" s="1"/>
  <c r="Y91" i="12"/>
  <c r="K91" i="12" s="1"/>
  <c r="AA91" i="12"/>
  <c r="O91" i="12" s="1"/>
  <c r="AC91" i="12"/>
  <c r="M91" i="12" s="1"/>
  <c r="Y92" i="12"/>
  <c r="K92" i="12" s="1"/>
  <c r="AA92" i="12"/>
  <c r="O92" i="12" s="1"/>
  <c r="AC92" i="12"/>
  <c r="M92" i="12" s="1"/>
  <c r="Y93" i="12"/>
  <c r="K93" i="12" s="1"/>
  <c r="AA93" i="12"/>
  <c r="O93" i="12" s="1"/>
  <c r="AC93" i="12"/>
  <c r="M93" i="12" s="1"/>
  <c r="Y94" i="12"/>
  <c r="K94" i="12" s="1"/>
  <c r="AA94" i="12"/>
  <c r="O94" i="12" s="1"/>
  <c r="AC94" i="12"/>
  <c r="M94" i="12" s="1"/>
  <c r="Y95" i="12"/>
  <c r="K95" i="12" s="1"/>
  <c r="AA95" i="12"/>
  <c r="O95" i="12" s="1"/>
  <c r="AC95" i="12"/>
  <c r="M95" i="12" s="1"/>
  <c r="Y96" i="12"/>
  <c r="K96" i="12" s="1"/>
  <c r="AA96" i="12"/>
  <c r="O96" i="12" s="1"/>
  <c r="AC96" i="12"/>
  <c r="M96" i="12" s="1"/>
  <c r="Y97" i="12"/>
  <c r="K97" i="12" s="1"/>
  <c r="AA97" i="12"/>
  <c r="O97" i="12" s="1"/>
  <c r="AC97" i="12"/>
  <c r="M97" i="12" s="1"/>
  <c r="Y98" i="12"/>
  <c r="K98" i="12" s="1"/>
  <c r="AA98" i="12"/>
  <c r="O98" i="12" s="1"/>
  <c r="AC98" i="12"/>
  <c r="M98" i="12" s="1"/>
  <c r="Y99" i="12"/>
  <c r="K99" i="12" s="1"/>
  <c r="AA99" i="12"/>
  <c r="O99" i="12"/>
  <c r="AC99" i="12"/>
  <c r="M99" i="12" s="1"/>
  <c r="Y100" i="12"/>
  <c r="K100" i="12" s="1"/>
  <c r="AA100" i="12"/>
  <c r="O100" i="12" s="1"/>
  <c r="AC100" i="12"/>
  <c r="M100" i="12" s="1"/>
  <c r="Y101" i="12"/>
  <c r="K101" i="12" s="1"/>
  <c r="AA101" i="12"/>
  <c r="O101" i="12" s="1"/>
  <c r="AC101" i="12"/>
  <c r="M101" i="12" s="1"/>
  <c r="Y102" i="12"/>
  <c r="K102" i="12" s="1"/>
  <c r="AA102" i="12"/>
  <c r="O102" i="12" s="1"/>
  <c r="AC102" i="12"/>
  <c r="M102" i="12" s="1"/>
  <c r="Y103" i="12"/>
  <c r="K103" i="12" s="1"/>
  <c r="AA103" i="12"/>
  <c r="O103" i="12" s="1"/>
  <c r="AC103" i="12"/>
  <c r="M103" i="12" s="1"/>
  <c r="Y104" i="12"/>
  <c r="K104" i="12" s="1"/>
  <c r="AA104" i="12"/>
  <c r="O104" i="12" s="1"/>
  <c r="AC104" i="12"/>
  <c r="M104" i="12" s="1"/>
  <c r="Y105" i="12"/>
  <c r="K105" i="12" s="1"/>
  <c r="AA105" i="12"/>
  <c r="O105" i="12" s="1"/>
  <c r="AC105" i="12"/>
  <c r="M105" i="12" s="1"/>
  <c r="Y106" i="12"/>
  <c r="K106" i="12" s="1"/>
  <c r="AA106" i="12"/>
  <c r="O106" i="12" s="1"/>
  <c r="AC106" i="12"/>
  <c r="M106" i="12" s="1"/>
  <c r="Y107" i="12"/>
  <c r="K107" i="12" s="1"/>
  <c r="AA107" i="12"/>
  <c r="O107" i="12" s="1"/>
  <c r="AC107" i="12"/>
  <c r="M107" i="12" s="1"/>
  <c r="Y108" i="12"/>
  <c r="K108" i="12" s="1"/>
  <c r="AA108" i="12"/>
  <c r="O108" i="12" s="1"/>
  <c r="AC108" i="12"/>
  <c r="M108" i="12" s="1"/>
  <c r="Y109" i="12"/>
  <c r="K109" i="12" s="1"/>
  <c r="AA109" i="12"/>
  <c r="O109" i="12" s="1"/>
  <c r="AC109" i="12"/>
  <c r="M109" i="12" s="1"/>
  <c r="Y110" i="12"/>
  <c r="K110" i="12" s="1"/>
  <c r="AA110" i="12"/>
  <c r="O110" i="12" s="1"/>
  <c r="AC110" i="12"/>
  <c r="M110" i="12" s="1"/>
  <c r="Y111" i="12"/>
  <c r="K111" i="12" s="1"/>
  <c r="AA111" i="12"/>
  <c r="O111" i="12" s="1"/>
  <c r="AC111" i="12"/>
  <c r="M111" i="12" s="1"/>
  <c r="Y112" i="12"/>
  <c r="K112" i="12" s="1"/>
  <c r="AA112" i="12"/>
  <c r="O112" i="12" s="1"/>
  <c r="AC112" i="12"/>
  <c r="M112" i="12" s="1"/>
  <c r="Y113" i="12"/>
  <c r="K113" i="12" s="1"/>
  <c r="AA113" i="12"/>
  <c r="O113" i="12" s="1"/>
  <c r="AC113" i="12"/>
  <c r="M113" i="12" s="1"/>
  <c r="Y114" i="12"/>
  <c r="K114" i="12" s="1"/>
  <c r="AA114" i="12"/>
  <c r="O114" i="12" s="1"/>
  <c r="AC114" i="12"/>
  <c r="M114" i="12" s="1"/>
  <c r="Y115" i="12"/>
  <c r="K115" i="12" s="1"/>
  <c r="AA115" i="12"/>
  <c r="O115" i="12" s="1"/>
  <c r="AC115" i="12"/>
  <c r="M115" i="12" s="1"/>
  <c r="Y116" i="12"/>
  <c r="K116" i="12" s="1"/>
  <c r="AA116" i="12"/>
  <c r="O116" i="12" s="1"/>
  <c r="AC116" i="12"/>
  <c r="M116" i="12" s="1"/>
  <c r="Y117" i="12"/>
  <c r="K117" i="12" s="1"/>
  <c r="AA117" i="12"/>
  <c r="O117" i="12" s="1"/>
  <c r="AC117" i="12"/>
  <c r="M117" i="12" s="1"/>
  <c r="Y118" i="12"/>
  <c r="K118" i="12" s="1"/>
  <c r="AA118" i="12"/>
  <c r="O118" i="12" s="1"/>
  <c r="AC118" i="12"/>
  <c r="M118" i="12" s="1"/>
  <c r="Y119" i="12"/>
  <c r="K119" i="12" s="1"/>
  <c r="AA119" i="12"/>
  <c r="O119" i="12" s="1"/>
  <c r="AC119" i="12"/>
  <c r="M119" i="12" s="1"/>
  <c r="Y120" i="12"/>
  <c r="K120" i="12" s="1"/>
  <c r="AA120" i="12"/>
  <c r="O120" i="12" s="1"/>
  <c r="AC120" i="12"/>
  <c r="M120" i="12" s="1"/>
  <c r="Y121" i="12"/>
  <c r="K121" i="12" s="1"/>
  <c r="AA121" i="12"/>
  <c r="O121" i="12" s="1"/>
  <c r="AC121" i="12"/>
  <c r="M121" i="12" s="1"/>
  <c r="Y122" i="12"/>
  <c r="K122" i="12" s="1"/>
  <c r="AA122" i="12"/>
  <c r="O122" i="12" s="1"/>
  <c r="AC122" i="12"/>
  <c r="M122" i="12" s="1"/>
  <c r="Y123" i="12"/>
  <c r="K123" i="12" s="1"/>
  <c r="AA123" i="12"/>
  <c r="O123" i="12" s="1"/>
  <c r="AC123" i="12"/>
  <c r="M123" i="12" s="1"/>
  <c r="Y124" i="12"/>
  <c r="K124" i="12" s="1"/>
  <c r="AA124" i="12"/>
  <c r="O124" i="12" s="1"/>
  <c r="AC124" i="12"/>
  <c r="M124" i="12" s="1"/>
  <c r="Y125" i="12"/>
  <c r="K125" i="12" s="1"/>
  <c r="AA125" i="12"/>
  <c r="O125" i="12" s="1"/>
  <c r="AC125" i="12"/>
  <c r="M125" i="12" s="1"/>
  <c r="Y126" i="12"/>
  <c r="K126" i="12" s="1"/>
  <c r="AA126" i="12"/>
  <c r="O126" i="12" s="1"/>
  <c r="AC126" i="12"/>
  <c r="M126" i="12" s="1"/>
  <c r="Y127" i="12"/>
  <c r="K127" i="12" s="1"/>
  <c r="AA127" i="12"/>
  <c r="O127" i="12" s="1"/>
  <c r="AC127" i="12"/>
  <c r="M127" i="12" s="1"/>
  <c r="Y128" i="12"/>
  <c r="K128" i="12" s="1"/>
  <c r="AA128" i="12"/>
  <c r="O128" i="12" s="1"/>
  <c r="AC128" i="12"/>
  <c r="M128" i="12" s="1"/>
  <c r="Y129" i="12"/>
  <c r="K129" i="12" s="1"/>
  <c r="AA129" i="12"/>
  <c r="O129" i="12" s="1"/>
  <c r="AC129" i="12"/>
  <c r="M129" i="12" s="1"/>
  <c r="Y130" i="12"/>
  <c r="K130" i="12" s="1"/>
  <c r="AA130" i="12"/>
  <c r="O130" i="12" s="1"/>
  <c r="AC130" i="12"/>
  <c r="M130" i="12" s="1"/>
  <c r="Y131" i="12"/>
  <c r="K131" i="12" s="1"/>
  <c r="AA131" i="12"/>
  <c r="O131" i="12" s="1"/>
  <c r="AC131" i="12"/>
  <c r="M131" i="12" s="1"/>
  <c r="Y132" i="12"/>
  <c r="K132" i="12" s="1"/>
  <c r="AA132" i="12"/>
  <c r="O132" i="12" s="1"/>
  <c r="AC132" i="12"/>
  <c r="M132" i="12" s="1"/>
  <c r="Y133" i="12"/>
  <c r="K133" i="12" s="1"/>
  <c r="AA133" i="12"/>
  <c r="O133" i="12" s="1"/>
  <c r="AC133" i="12"/>
  <c r="M133" i="12" s="1"/>
  <c r="Y134" i="12"/>
  <c r="K134" i="12" s="1"/>
  <c r="AA134" i="12"/>
  <c r="O134" i="12" s="1"/>
  <c r="AC134" i="12"/>
  <c r="M134" i="12" s="1"/>
  <c r="Y135" i="12"/>
  <c r="K135" i="12" s="1"/>
  <c r="AA135" i="12"/>
  <c r="O135" i="12" s="1"/>
  <c r="AC135" i="12"/>
  <c r="M135" i="12" s="1"/>
  <c r="Y136" i="12"/>
  <c r="K136" i="12" s="1"/>
  <c r="AA136" i="12"/>
  <c r="O136" i="12" s="1"/>
  <c r="AC136" i="12"/>
  <c r="M136" i="12" s="1"/>
  <c r="Y137" i="12"/>
  <c r="K137" i="12" s="1"/>
  <c r="AA137" i="12"/>
  <c r="O137" i="12" s="1"/>
  <c r="AC137" i="12"/>
  <c r="M137" i="12" s="1"/>
  <c r="Y138" i="12"/>
  <c r="K138" i="12" s="1"/>
  <c r="AA138" i="12"/>
  <c r="O138" i="12" s="1"/>
  <c r="AC138" i="12"/>
  <c r="M138" i="12" s="1"/>
  <c r="Y139" i="12"/>
  <c r="K139" i="12" s="1"/>
  <c r="AA139" i="12"/>
  <c r="O139" i="12" s="1"/>
  <c r="AC139" i="12"/>
  <c r="M139" i="12" s="1"/>
  <c r="Y140" i="12"/>
  <c r="K140" i="12" s="1"/>
  <c r="AA140" i="12"/>
  <c r="O140" i="12" s="1"/>
  <c r="AC140" i="12"/>
  <c r="M140" i="12" s="1"/>
  <c r="Y141" i="12"/>
  <c r="K141" i="12" s="1"/>
  <c r="AA141" i="12"/>
  <c r="O141" i="12" s="1"/>
  <c r="AC141" i="12"/>
  <c r="M141" i="12" s="1"/>
  <c r="Y142" i="12"/>
  <c r="K142" i="12" s="1"/>
  <c r="AA142" i="12"/>
  <c r="O142" i="12" s="1"/>
  <c r="AC142" i="12"/>
  <c r="M142" i="12" s="1"/>
  <c r="Y143" i="12"/>
  <c r="K143" i="12" s="1"/>
  <c r="AA143" i="12"/>
  <c r="O143" i="12" s="1"/>
  <c r="AC143" i="12"/>
  <c r="M143" i="12" s="1"/>
  <c r="Y144" i="12"/>
  <c r="K144" i="12" s="1"/>
  <c r="AA144" i="12"/>
  <c r="O144" i="12" s="1"/>
  <c r="AC144" i="12"/>
  <c r="M144" i="12" s="1"/>
  <c r="Y145" i="12"/>
  <c r="K145" i="12" s="1"/>
  <c r="AA145" i="12"/>
  <c r="O145" i="12" s="1"/>
  <c r="AC145" i="12"/>
  <c r="M145" i="12" s="1"/>
  <c r="Y146" i="12"/>
  <c r="K146" i="12" s="1"/>
  <c r="AA146" i="12"/>
  <c r="O146" i="12" s="1"/>
  <c r="AC146" i="12"/>
  <c r="M146" i="12" s="1"/>
  <c r="Y147" i="12"/>
  <c r="K147" i="12" s="1"/>
  <c r="AA147" i="12"/>
  <c r="O147" i="12" s="1"/>
  <c r="AC147" i="12"/>
  <c r="M147" i="12" s="1"/>
  <c r="Y148" i="12"/>
  <c r="K148" i="12" s="1"/>
  <c r="AA148" i="12"/>
  <c r="O148" i="12" s="1"/>
  <c r="AC148" i="12"/>
  <c r="M148" i="12" s="1"/>
  <c r="Y149" i="12"/>
  <c r="K149" i="12" s="1"/>
  <c r="AA149" i="12"/>
  <c r="O149" i="12" s="1"/>
  <c r="AC149" i="12"/>
  <c r="M149" i="12" s="1"/>
  <c r="Y150" i="12"/>
  <c r="K150" i="12" s="1"/>
  <c r="AA150" i="12"/>
  <c r="O150" i="12" s="1"/>
  <c r="AC150" i="12"/>
  <c r="M150" i="12" s="1"/>
  <c r="Y151" i="12"/>
  <c r="K151" i="12" s="1"/>
  <c r="AA151" i="12"/>
  <c r="O151" i="12" s="1"/>
  <c r="AC151" i="12"/>
  <c r="M151" i="12" s="1"/>
  <c r="Y152" i="12"/>
  <c r="K152" i="12" s="1"/>
  <c r="AA152" i="12"/>
  <c r="O152" i="12" s="1"/>
  <c r="AC152" i="12"/>
  <c r="M152" i="12" s="1"/>
  <c r="Y153" i="12"/>
  <c r="K153" i="12" s="1"/>
  <c r="AA153" i="12"/>
  <c r="O153" i="12" s="1"/>
  <c r="AC153" i="12"/>
  <c r="M153" i="12" s="1"/>
  <c r="Y154" i="12"/>
  <c r="K154" i="12" s="1"/>
  <c r="AA154" i="12"/>
  <c r="O154" i="12" s="1"/>
  <c r="AC154" i="12"/>
  <c r="M154" i="12" s="1"/>
  <c r="Y155" i="12"/>
  <c r="K155" i="12" s="1"/>
  <c r="AA155" i="12"/>
  <c r="O155" i="12" s="1"/>
  <c r="AC155" i="12"/>
  <c r="M155" i="12" s="1"/>
  <c r="Y156" i="12"/>
  <c r="K156" i="12" s="1"/>
  <c r="AA156" i="12"/>
  <c r="O156" i="12" s="1"/>
  <c r="AC156" i="12"/>
  <c r="M156" i="12" s="1"/>
  <c r="Y157" i="12"/>
  <c r="K157" i="12" s="1"/>
  <c r="AA157" i="12"/>
  <c r="O157" i="12" s="1"/>
  <c r="AC157" i="12"/>
  <c r="M157" i="12" s="1"/>
  <c r="Y158" i="12"/>
  <c r="K158" i="12" s="1"/>
  <c r="AA158" i="12"/>
  <c r="O158" i="12" s="1"/>
  <c r="AC158" i="12"/>
  <c r="M158" i="12" s="1"/>
  <c r="Y159" i="12"/>
  <c r="K159" i="12" s="1"/>
  <c r="AA159" i="12"/>
  <c r="O159" i="12" s="1"/>
  <c r="AC159" i="12"/>
  <c r="M159" i="12" s="1"/>
  <c r="Y160" i="12"/>
  <c r="K160" i="12" s="1"/>
  <c r="AA160" i="12"/>
  <c r="O160" i="12" s="1"/>
  <c r="AC160" i="12"/>
  <c r="M160" i="12" s="1"/>
  <c r="Y161" i="12"/>
  <c r="K161" i="12" s="1"/>
  <c r="AA161" i="12"/>
  <c r="O161" i="12" s="1"/>
  <c r="AC161" i="12"/>
  <c r="M161" i="12" s="1"/>
  <c r="Y162" i="12"/>
  <c r="K162" i="12" s="1"/>
  <c r="AA162" i="12"/>
  <c r="O162" i="12" s="1"/>
  <c r="AC162" i="12"/>
  <c r="M162" i="12" s="1"/>
  <c r="Y163" i="12"/>
  <c r="K163" i="12" s="1"/>
  <c r="AA163" i="12"/>
  <c r="O163" i="12" s="1"/>
  <c r="AC163" i="12"/>
  <c r="M163" i="12" s="1"/>
  <c r="Y164" i="12"/>
  <c r="K164" i="12" s="1"/>
  <c r="AA164" i="12"/>
  <c r="O164" i="12" s="1"/>
  <c r="AC164" i="12"/>
  <c r="M164" i="12" s="1"/>
  <c r="Y165" i="12"/>
  <c r="K165" i="12" s="1"/>
  <c r="AA165" i="12"/>
  <c r="O165" i="12" s="1"/>
  <c r="AC165" i="12"/>
  <c r="M165" i="12" s="1"/>
  <c r="Y166" i="12"/>
  <c r="K166" i="12" s="1"/>
  <c r="AA166" i="12"/>
  <c r="O166" i="12" s="1"/>
  <c r="AC166" i="12"/>
  <c r="M166" i="12" s="1"/>
  <c r="Y167" i="12"/>
  <c r="K167" i="12" s="1"/>
  <c r="AA167" i="12"/>
  <c r="O167" i="12" s="1"/>
  <c r="AC167" i="12"/>
  <c r="M167" i="12" s="1"/>
  <c r="Y168" i="12"/>
  <c r="K168" i="12" s="1"/>
  <c r="AA168" i="12"/>
  <c r="O168" i="12" s="1"/>
  <c r="AC168" i="12"/>
  <c r="M168" i="12" s="1"/>
  <c r="Y169" i="12"/>
  <c r="K169" i="12" s="1"/>
  <c r="AA169" i="12"/>
  <c r="O169" i="12" s="1"/>
  <c r="AC169" i="12"/>
  <c r="M169" i="12" s="1"/>
  <c r="Y170" i="12"/>
  <c r="K170" i="12" s="1"/>
  <c r="AA170" i="12"/>
  <c r="O170" i="12" s="1"/>
  <c r="AC170" i="12"/>
  <c r="M170" i="12" s="1"/>
  <c r="Y171" i="12"/>
  <c r="K171" i="12" s="1"/>
  <c r="AA171" i="12"/>
  <c r="O171" i="12" s="1"/>
  <c r="AC171" i="12"/>
  <c r="M171" i="12" s="1"/>
  <c r="Y172" i="12"/>
  <c r="K172" i="12" s="1"/>
  <c r="AA172" i="12"/>
  <c r="O172" i="12" s="1"/>
  <c r="AC172" i="12"/>
  <c r="M172" i="12" s="1"/>
  <c r="Y173" i="12"/>
  <c r="K173" i="12" s="1"/>
  <c r="AA173" i="12"/>
  <c r="O173" i="12" s="1"/>
  <c r="AC173" i="12"/>
  <c r="M173" i="12" s="1"/>
  <c r="Y174" i="12"/>
  <c r="K174" i="12" s="1"/>
  <c r="AA174" i="12"/>
  <c r="O174" i="12" s="1"/>
  <c r="AC174" i="12"/>
  <c r="M174" i="12" s="1"/>
  <c r="Y175" i="12"/>
  <c r="K175" i="12" s="1"/>
  <c r="AA175" i="12"/>
  <c r="O175" i="12" s="1"/>
  <c r="AC175" i="12"/>
  <c r="M175" i="12" s="1"/>
  <c r="Y176" i="12"/>
  <c r="K176" i="12" s="1"/>
  <c r="AA176" i="12"/>
  <c r="O176" i="12" s="1"/>
  <c r="AC176" i="12"/>
  <c r="M176" i="12" s="1"/>
  <c r="Y177" i="12"/>
  <c r="K177" i="12" s="1"/>
  <c r="AA177" i="12"/>
  <c r="O177" i="12" s="1"/>
  <c r="AC177" i="12"/>
  <c r="M177" i="12" s="1"/>
  <c r="Y178" i="12"/>
  <c r="K178" i="12" s="1"/>
  <c r="AA178" i="12"/>
  <c r="O178" i="12" s="1"/>
  <c r="AC178" i="12"/>
  <c r="M178" i="12" s="1"/>
  <c r="Y179" i="12"/>
  <c r="K179" i="12" s="1"/>
  <c r="AA179" i="12"/>
  <c r="O179" i="12" s="1"/>
  <c r="AC179" i="12"/>
  <c r="M179" i="12" s="1"/>
  <c r="Y180" i="12"/>
  <c r="K180" i="12" s="1"/>
  <c r="AA180" i="12"/>
  <c r="O180" i="12" s="1"/>
  <c r="AC180" i="12"/>
  <c r="M180" i="12" s="1"/>
  <c r="Y181" i="12"/>
  <c r="K181" i="12" s="1"/>
  <c r="AA181" i="12"/>
  <c r="O181" i="12" s="1"/>
  <c r="AC181" i="12"/>
  <c r="M181" i="12" s="1"/>
  <c r="Y182" i="12"/>
  <c r="K182" i="12" s="1"/>
  <c r="AA182" i="12"/>
  <c r="O182" i="12" s="1"/>
  <c r="AC182" i="12"/>
  <c r="M182" i="12" s="1"/>
  <c r="Y183" i="12"/>
  <c r="K183" i="12" s="1"/>
  <c r="AA183" i="12"/>
  <c r="O183" i="12" s="1"/>
  <c r="AC183" i="12"/>
  <c r="M183" i="12" s="1"/>
  <c r="Y184" i="12"/>
  <c r="K184" i="12" s="1"/>
  <c r="AA184" i="12"/>
  <c r="O184" i="12" s="1"/>
  <c r="AC184" i="12"/>
  <c r="M184" i="12" s="1"/>
  <c r="Y185" i="12"/>
  <c r="K185" i="12" s="1"/>
  <c r="AA185" i="12"/>
  <c r="O185" i="12" s="1"/>
  <c r="AC185" i="12"/>
  <c r="M185" i="12"/>
  <c r="Y186" i="12"/>
  <c r="K186" i="12" s="1"/>
  <c r="AA186" i="12"/>
  <c r="O186" i="12" s="1"/>
  <c r="AC186" i="12"/>
  <c r="M186" i="12" s="1"/>
  <c r="Y187" i="12"/>
  <c r="K187" i="12" s="1"/>
  <c r="AA187" i="12"/>
  <c r="O187" i="12" s="1"/>
  <c r="AC187" i="12"/>
  <c r="M187" i="12" s="1"/>
  <c r="Y188" i="12"/>
  <c r="K188" i="12" s="1"/>
  <c r="AA188" i="12"/>
  <c r="O188" i="12" s="1"/>
  <c r="AC188" i="12"/>
  <c r="M188" i="12" s="1"/>
  <c r="Y189" i="12"/>
  <c r="K189" i="12" s="1"/>
  <c r="AA189" i="12"/>
  <c r="O189" i="12" s="1"/>
  <c r="AC189" i="12"/>
  <c r="M189" i="12" s="1"/>
  <c r="Y190" i="12"/>
  <c r="K190" i="12" s="1"/>
  <c r="AA190" i="12"/>
  <c r="O190" i="12"/>
  <c r="AC190" i="12"/>
  <c r="M190" i="12" s="1"/>
  <c r="Y191" i="12"/>
  <c r="K191" i="12"/>
  <c r="AA191" i="12"/>
  <c r="O191" i="12" s="1"/>
  <c r="AC191" i="12"/>
  <c r="M191" i="12" s="1"/>
  <c r="Y192" i="12"/>
  <c r="K192" i="12" s="1"/>
  <c r="AA192" i="12"/>
  <c r="O192" i="12"/>
  <c r="AC192" i="12"/>
  <c r="M192" i="12" s="1"/>
  <c r="Y193" i="12"/>
  <c r="K193" i="12" s="1"/>
  <c r="AA193" i="12"/>
  <c r="O193" i="12" s="1"/>
  <c r="AC193" i="12"/>
  <c r="M193" i="12" s="1"/>
  <c r="Y194" i="12"/>
  <c r="K194" i="12" s="1"/>
  <c r="AA194" i="12"/>
  <c r="O194" i="12" s="1"/>
  <c r="AC194" i="12"/>
  <c r="M194" i="12" s="1"/>
  <c r="Y195" i="12"/>
  <c r="K195" i="12" s="1"/>
  <c r="AA195" i="12"/>
  <c r="O195" i="12" s="1"/>
  <c r="AC195" i="12"/>
  <c r="M195" i="12" s="1"/>
  <c r="Y196" i="12"/>
  <c r="K196" i="12" s="1"/>
  <c r="AA196" i="12"/>
  <c r="O196" i="12" s="1"/>
  <c r="AC196" i="12"/>
  <c r="M196" i="12" s="1"/>
  <c r="Y197" i="12"/>
  <c r="K197" i="12" s="1"/>
  <c r="AA197" i="12"/>
  <c r="O197" i="12" s="1"/>
  <c r="AC197" i="12"/>
  <c r="M197" i="12" s="1"/>
  <c r="Y198" i="12"/>
  <c r="K198" i="12" s="1"/>
  <c r="AA198" i="12"/>
  <c r="O198" i="12" s="1"/>
  <c r="AC198" i="12"/>
  <c r="M198" i="12" s="1"/>
  <c r="Y199" i="12"/>
  <c r="K199" i="12" s="1"/>
  <c r="AA199" i="12"/>
  <c r="O199" i="12" s="1"/>
  <c r="AC199" i="12"/>
  <c r="M199" i="12" s="1"/>
  <c r="Y200" i="12"/>
  <c r="K200" i="12" s="1"/>
  <c r="AA200" i="12"/>
  <c r="O200" i="12" s="1"/>
  <c r="AC200" i="12"/>
  <c r="M200" i="12" s="1"/>
  <c r="Y201" i="12"/>
  <c r="K201" i="12" s="1"/>
  <c r="AA201" i="12"/>
  <c r="O201" i="12" s="1"/>
  <c r="AC201" i="12"/>
  <c r="M201" i="12" s="1"/>
  <c r="Y202" i="12"/>
  <c r="K202" i="12" s="1"/>
  <c r="AA202" i="12"/>
  <c r="O202" i="12" s="1"/>
  <c r="AC202" i="12"/>
  <c r="M202" i="12" s="1"/>
  <c r="Y203" i="12"/>
  <c r="K203" i="12" s="1"/>
  <c r="AA203" i="12"/>
  <c r="O203" i="12" s="1"/>
  <c r="AC203" i="12"/>
  <c r="M203" i="12" s="1"/>
  <c r="Y204" i="12"/>
  <c r="K204" i="12" s="1"/>
  <c r="AA204" i="12"/>
  <c r="O204" i="12" s="1"/>
  <c r="AC204" i="12"/>
  <c r="M204" i="12" s="1"/>
  <c r="Y205" i="12"/>
  <c r="K205" i="12" s="1"/>
  <c r="AA205" i="12"/>
  <c r="O205" i="12" s="1"/>
  <c r="AC205" i="12"/>
  <c r="M205" i="12" s="1"/>
  <c r="Y206" i="12"/>
  <c r="K206" i="12" s="1"/>
  <c r="AA206" i="12"/>
  <c r="O206" i="12" s="1"/>
  <c r="AC206" i="12"/>
  <c r="M206" i="12" s="1"/>
  <c r="Y207" i="12"/>
  <c r="K207" i="12" s="1"/>
  <c r="AA207" i="12"/>
  <c r="O207" i="12" s="1"/>
  <c r="AC207" i="12"/>
  <c r="M207" i="12" s="1"/>
  <c r="Y208" i="12"/>
  <c r="K208" i="12" s="1"/>
  <c r="AA208" i="12"/>
  <c r="O208" i="12" s="1"/>
  <c r="AC208" i="12"/>
  <c r="M208" i="12" s="1"/>
  <c r="Y209" i="12"/>
  <c r="K209" i="12" s="1"/>
  <c r="AA209" i="12"/>
  <c r="O209" i="12" s="1"/>
  <c r="AC209" i="12"/>
  <c r="M209" i="12" s="1"/>
  <c r="Y210" i="12"/>
  <c r="K210" i="12" s="1"/>
  <c r="AA210" i="12"/>
  <c r="O210" i="12" s="1"/>
  <c r="AC210" i="12"/>
  <c r="M210" i="12" s="1"/>
  <c r="K59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21" i="12"/>
  <c r="H20" i="12"/>
  <c r="W20" i="12"/>
  <c r="I18" i="11"/>
  <c r="J18" i="11"/>
  <c r="I19" i="11"/>
  <c r="J19" i="11"/>
  <c r="G14" i="11"/>
  <c r="Y250" i="11" s="1"/>
  <c r="G13" i="11"/>
  <c r="G12" i="11"/>
  <c r="G11" i="11"/>
  <c r="D14" i="11"/>
  <c r="D13" i="11"/>
  <c r="V434" i="11"/>
  <c r="D12" i="11"/>
  <c r="T136" i="11" s="1"/>
  <c r="D11" i="11"/>
  <c r="N11" i="11"/>
  <c r="L11" i="11"/>
  <c r="J11" i="11"/>
  <c r="G9" i="11"/>
  <c r="G8" i="11"/>
  <c r="G7" i="11"/>
  <c r="D9" i="11"/>
  <c r="A9" i="11"/>
  <c r="A7" i="11"/>
  <c r="S26" i="11" s="1"/>
  <c r="K6" i="11"/>
  <c r="E6" i="11"/>
  <c r="B18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19" i="11"/>
  <c r="K18" i="11"/>
  <c r="I20" i="11"/>
  <c r="J20" i="11"/>
  <c r="I21" i="11"/>
  <c r="J21" i="11"/>
  <c r="I22" i="11"/>
  <c r="J22" i="11"/>
  <c r="I23" i="11"/>
  <c r="J23" i="11"/>
  <c r="I24" i="11"/>
  <c r="J24" i="11"/>
  <c r="I25" i="11"/>
  <c r="J25" i="11"/>
  <c r="I26" i="11"/>
  <c r="J26" i="11"/>
  <c r="I27" i="11"/>
  <c r="J27" i="11"/>
  <c r="I28" i="11"/>
  <c r="J28" i="11"/>
  <c r="I29" i="11"/>
  <c r="J29" i="11"/>
  <c r="I30" i="11"/>
  <c r="J30" i="11"/>
  <c r="I31" i="11"/>
  <c r="J31" i="11"/>
  <c r="I32" i="11"/>
  <c r="J32" i="11"/>
  <c r="I33" i="11"/>
  <c r="J33" i="11"/>
  <c r="I34" i="11"/>
  <c r="J34" i="11"/>
  <c r="I35" i="11"/>
  <c r="J35" i="11"/>
  <c r="I36" i="11"/>
  <c r="J36" i="11"/>
  <c r="I37" i="11"/>
  <c r="J37" i="11"/>
  <c r="I38" i="11"/>
  <c r="J38" i="11"/>
  <c r="I39" i="11"/>
  <c r="J39" i="11"/>
  <c r="I40" i="11"/>
  <c r="J40" i="11"/>
  <c r="I41" i="11"/>
  <c r="J41" i="11"/>
  <c r="I42" i="11"/>
  <c r="J42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19" i="11"/>
  <c r="C19" i="11"/>
  <c r="I21" i="12"/>
  <c r="C18" i="11"/>
  <c r="S46" i="12"/>
  <c r="S45" i="12"/>
  <c r="AC44" i="12"/>
  <c r="M44" i="12" s="1"/>
  <c r="AA44" i="12"/>
  <c r="O44" i="12" s="1"/>
  <c r="Y44" i="12"/>
  <c r="K44" i="12"/>
  <c r="W44" i="12"/>
  <c r="I44" i="12"/>
  <c r="AC43" i="12"/>
  <c r="M43" i="12"/>
  <c r="AA43" i="12"/>
  <c r="O43" i="12" s="1"/>
  <c r="Y43" i="12"/>
  <c r="K43" i="12"/>
  <c r="W43" i="12"/>
  <c r="I43" i="12"/>
  <c r="AC42" i="12"/>
  <c r="M42" i="12" s="1"/>
  <c r="AA42" i="12"/>
  <c r="O42" i="12" s="1"/>
  <c r="Y42" i="12"/>
  <c r="K42" i="12" s="1"/>
  <c r="W42" i="12"/>
  <c r="I42" i="12"/>
  <c r="AC41" i="12"/>
  <c r="M41" i="12"/>
  <c r="AA41" i="12"/>
  <c r="O41" i="12" s="1"/>
  <c r="Y41" i="12"/>
  <c r="K41" i="12"/>
  <c r="W41" i="12"/>
  <c r="I41" i="12"/>
  <c r="AC40" i="12"/>
  <c r="M40" i="12" s="1"/>
  <c r="AA40" i="12"/>
  <c r="O40" i="12" s="1"/>
  <c r="Y40" i="12"/>
  <c r="K40" i="12" s="1"/>
  <c r="W40" i="12"/>
  <c r="I40" i="12"/>
  <c r="AC39" i="12"/>
  <c r="M39" i="12"/>
  <c r="AA39" i="12"/>
  <c r="O39" i="12" s="1"/>
  <c r="Y39" i="12"/>
  <c r="K39" i="12"/>
  <c r="W39" i="12"/>
  <c r="I39" i="12"/>
  <c r="AC38" i="12"/>
  <c r="M38" i="12"/>
  <c r="AA38" i="12"/>
  <c r="O38" i="12" s="1"/>
  <c r="Y38" i="12"/>
  <c r="K38" i="12" s="1"/>
  <c r="W38" i="12"/>
  <c r="I38" i="12"/>
  <c r="AC37" i="12"/>
  <c r="M37" i="12" s="1"/>
  <c r="AA37" i="12"/>
  <c r="O37" i="12" s="1"/>
  <c r="Y37" i="12"/>
  <c r="K37" i="12"/>
  <c r="W37" i="12"/>
  <c r="I37" i="12"/>
  <c r="AC36" i="12"/>
  <c r="M36" i="12" s="1"/>
  <c r="AA36" i="12"/>
  <c r="O36" i="12" s="1"/>
  <c r="Y36" i="12"/>
  <c r="K36" i="12"/>
  <c r="W36" i="12"/>
  <c r="I36" i="12"/>
  <c r="AC35" i="12"/>
  <c r="M35" i="12" s="1"/>
  <c r="AA35" i="12"/>
  <c r="O35" i="12" s="1"/>
  <c r="Y35" i="12"/>
  <c r="K35" i="12"/>
  <c r="W35" i="12"/>
  <c r="I35" i="12"/>
  <c r="AC34" i="12"/>
  <c r="M34" i="12" s="1"/>
  <c r="AA34" i="12"/>
  <c r="O34" i="12" s="1"/>
  <c r="Y34" i="12"/>
  <c r="K34" i="12" s="1"/>
  <c r="W34" i="12"/>
  <c r="I34" i="12"/>
  <c r="AC33" i="12"/>
  <c r="M33" i="12"/>
  <c r="AA33" i="12"/>
  <c r="O33" i="12" s="1"/>
  <c r="Y33" i="12"/>
  <c r="K33" i="12" s="1"/>
  <c r="W33" i="12"/>
  <c r="I33" i="12"/>
  <c r="AC32" i="12"/>
  <c r="M32" i="12"/>
  <c r="AA32" i="12"/>
  <c r="O32" i="12" s="1"/>
  <c r="Y32" i="12"/>
  <c r="K32" i="12" s="1"/>
  <c r="W32" i="12"/>
  <c r="I32" i="12"/>
  <c r="AC31" i="12"/>
  <c r="M31" i="12" s="1"/>
  <c r="AA31" i="12"/>
  <c r="O31" i="12" s="1"/>
  <c r="Y31" i="12"/>
  <c r="K31" i="12" s="1"/>
  <c r="W31" i="12"/>
  <c r="I31" i="12"/>
  <c r="AC30" i="12"/>
  <c r="M30" i="12"/>
  <c r="AA30" i="12"/>
  <c r="O30" i="12" s="1"/>
  <c r="Y30" i="12"/>
  <c r="K30" i="12"/>
  <c r="W30" i="12"/>
  <c r="I30" i="12"/>
  <c r="AC29" i="12"/>
  <c r="M29" i="12" s="1"/>
  <c r="AA29" i="12"/>
  <c r="O29" i="12" s="1"/>
  <c r="Y29" i="12"/>
  <c r="K29" i="12" s="1"/>
  <c r="W29" i="12"/>
  <c r="I29" i="12"/>
  <c r="AC28" i="12"/>
  <c r="M28" i="12" s="1"/>
  <c r="AA28" i="12"/>
  <c r="O28" i="12" s="1"/>
  <c r="Y28" i="12"/>
  <c r="K28" i="12"/>
  <c r="W28" i="12"/>
  <c r="I28" i="12"/>
  <c r="AC27" i="12"/>
  <c r="M27" i="12"/>
  <c r="AA27" i="12"/>
  <c r="O27" i="12" s="1"/>
  <c r="Y27" i="12"/>
  <c r="K27" i="12"/>
  <c r="W27" i="12"/>
  <c r="I27" i="12"/>
  <c r="AC26" i="12"/>
  <c r="M26" i="12"/>
  <c r="AA26" i="12"/>
  <c r="O26" i="12" s="1"/>
  <c r="Y26" i="12"/>
  <c r="K26" i="12" s="1"/>
  <c r="W26" i="12"/>
  <c r="I26" i="12"/>
  <c r="AC25" i="12"/>
  <c r="M25" i="12" s="1"/>
  <c r="AA25" i="12"/>
  <c r="O25" i="12" s="1"/>
  <c r="Y25" i="12"/>
  <c r="K25" i="12" s="1"/>
  <c r="W25" i="12"/>
  <c r="I25" i="12"/>
  <c r="AC24" i="12"/>
  <c r="M24" i="12"/>
  <c r="AA24" i="12"/>
  <c r="O24" i="12" s="1"/>
  <c r="Y24" i="12"/>
  <c r="K24" i="12"/>
  <c r="W24" i="12"/>
  <c r="I24" i="12"/>
  <c r="AC23" i="12"/>
  <c r="M23" i="12" s="1"/>
  <c r="AA23" i="12"/>
  <c r="O23" i="12" s="1"/>
  <c r="Y23" i="12"/>
  <c r="K23" i="12"/>
  <c r="W23" i="12"/>
  <c r="I23" i="12"/>
  <c r="AC22" i="12"/>
  <c r="M22" i="12"/>
  <c r="AA22" i="12"/>
  <c r="O22" i="12" s="1"/>
  <c r="Y22" i="12"/>
  <c r="K22" i="12" s="1"/>
  <c r="W22" i="12"/>
  <c r="I22" i="12"/>
  <c r="AC21" i="12"/>
  <c r="M21" i="12" s="1"/>
  <c r="AA21" i="12"/>
  <c r="O21" i="12" s="1"/>
  <c r="Y21" i="12"/>
  <c r="K21" i="12" s="1"/>
  <c r="W21" i="12"/>
  <c r="AC20" i="12"/>
  <c r="M20" i="12" s="1"/>
  <c r="AA20" i="12"/>
  <c r="O20" i="12" s="1"/>
  <c r="Y20" i="12"/>
  <c r="K20" i="12" s="1"/>
  <c r="I20" i="12"/>
  <c r="R11" i="12"/>
  <c r="A19" i="11"/>
  <c r="A20" i="1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X211" i="11"/>
  <c r="X125" i="11"/>
  <c r="X316" i="11"/>
  <c r="X277" i="11"/>
  <c r="X425" i="11"/>
  <c r="X430" i="11"/>
  <c r="V43" i="11"/>
  <c r="W53" i="11"/>
  <c r="W165" i="11"/>
  <c r="W108" i="11"/>
  <c r="W288" i="11"/>
  <c r="W67" i="11"/>
  <c r="W99" i="11"/>
  <c r="W146" i="11"/>
  <c r="W246" i="11"/>
  <c r="W97" i="11"/>
  <c r="W213" i="11"/>
  <c r="W221" i="11"/>
  <c r="W229" i="11"/>
  <c r="W45" i="11"/>
  <c r="W204" i="11"/>
  <c r="W308" i="11"/>
  <c r="W127" i="11"/>
  <c r="W159" i="11"/>
  <c r="W227" i="11"/>
  <c r="W322" i="11"/>
  <c r="W422" i="11"/>
  <c r="W384" i="11"/>
  <c r="W158" i="11"/>
  <c r="W420" i="11"/>
  <c r="W428" i="11"/>
  <c r="W176" i="11"/>
  <c r="W395" i="11"/>
  <c r="W403" i="11"/>
  <c r="W381" i="11"/>
  <c r="W386" i="11"/>
  <c r="W393" i="11"/>
  <c r="W331" i="11"/>
  <c r="W440" i="11"/>
  <c r="U110" i="11"/>
  <c r="U111" i="11"/>
  <c r="U160" i="11"/>
  <c r="U227" i="11"/>
  <c r="U268" i="11"/>
  <c r="U323" i="11"/>
  <c r="U371" i="11"/>
  <c r="U421" i="11"/>
  <c r="T274" i="11"/>
  <c r="T44" i="11"/>
  <c r="T301" i="11"/>
  <c r="T91" i="11"/>
  <c r="W25" i="11"/>
  <c r="W30" i="11"/>
  <c r="W33" i="11"/>
  <c r="W35" i="11"/>
  <c r="V90" i="11"/>
  <c r="V23" i="11"/>
  <c r="V92" i="11"/>
  <c r="V281" i="11"/>
  <c r="U301" i="11"/>
  <c r="U155" i="11"/>
  <c r="W91" i="11"/>
  <c r="W286" i="11"/>
  <c r="U415" i="11"/>
  <c r="U154" i="11"/>
  <c r="V177" i="11"/>
  <c r="U445" i="11"/>
  <c r="U442" i="11"/>
  <c r="U307" i="11"/>
  <c r="U115" i="11"/>
  <c r="V104" i="11"/>
  <c r="V440" i="11"/>
  <c r="AE339" i="11"/>
  <c r="AE225" i="11"/>
  <c r="AE203" i="11"/>
  <c r="AE201" i="11"/>
  <c r="AE239" i="11"/>
  <c r="AE237" i="11"/>
  <c r="AE231" i="11"/>
  <c r="AE165" i="11"/>
  <c r="AE159" i="11"/>
  <c r="AE157" i="11"/>
  <c r="AE151" i="11"/>
  <c r="AE141" i="11"/>
  <c r="AE133" i="11"/>
  <c r="AE119" i="11"/>
  <c r="AE117" i="11"/>
  <c r="AE85" i="11"/>
  <c r="AE77" i="11"/>
  <c r="AE45" i="11"/>
  <c r="AE39" i="11"/>
  <c r="V101" i="11"/>
  <c r="V231" i="11"/>
  <c r="V357" i="11"/>
  <c r="V84" i="11"/>
  <c r="V250" i="11"/>
  <c r="T111" i="11"/>
  <c r="T94" i="11"/>
  <c r="W257" i="11"/>
  <c r="W329" i="11"/>
  <c r="W60" i="11"/>
  <c r="W172" i="11"/>
  <c r="AE139" i="11"/>
  <c r="AE42" i="11"/>
  <c r="AE196" i="11"/>
  <c r="AE154" i="11"/>
  <c r="AE129" i="11"/>
  <c r="AE112" i="11"/>
  <c r="AE66" i="11"/>
  <c r="AE32" i="11"/>
  <c r="AE212" i="11"/>
  <c r="AE386" i="11"/>
  <c r="AE413" i="11"/>
  <c r="AE481" i="11"/>
  <c r="AE459" i="11"/>
  <c r="AE253" i="11"/>
  <c r="AE265" i="11"/>
  <c r="AE255" i="11"/>
  <c r="AE230" i="11"/>
  <c r="AE218" i="11"/>
  <c r="AE190" i="11"/>
  <c r="AE180" i="11"/>
  <c r="AE160" i="11"/>
  <c r="AE130" i="11"/>
  <c r="AE64" i="11"/>
  <c r="V157" i="11"/>
  <c r="AE175" i="11"/>
  <c r="V418" i="11"/>
  <c r="X102" i="11"/>
  <c r="X274" i="11"/>
  <c r="X233" i="11"/>
  <c r="X273" i="11"/>
  <c r="X84" i="11"/>
  <c r="X290" i="11"/>
  <c r="AE349" i="11"/>
  <c r="AE263" i="11"/>
  <c r="AE242" i="11"/>
  <c r="AE192" i="11"/>
  <c r="AE138" i="11"/>
  <c r="AE116" i="11"/>
  <c r="AE44" i="11"/>
  <c r="AE34" i="11"/>
  <c r="AE24" i="11"/>
  <c r="AE262" i="11"/>
  <c r="AE260" i="11"/>
  <c r="X348" i="11"/>
  <c r="AE367" i="11"/>
  <c r="AE244" i="11"/>
  <c r="AE259" i="11"/>
  <c r="AE216" i="11"/>
  <c r="AE194" i="11"/>
  <c r="AE188" i="11"/>
  <c r="V159" i="11"/>
  <c r="V426" i="11"/>
  <c r="V26" i="11"/>
  <c r="V50" i="11"/>
  <c r="V45" i="11"/>
  <c r="AE136" i="11"/>
  <c r="AE30" i="11"/>
  <c r="V163" i="11"/>
  <c r="V219" i="11"/>
  <c r="V390" i="11"/>
  <c r="V82" i="11"/>
  <c r="V115" i="11"/>
  <c r="X319" i="11"/>
  <c r="X61" i="11"/>
  <c r="V52" i="11"/>
  <c r="V425" i="11"/>
  <c r="X255" i="11"/>
  <c r="X99" i="11"/>
  <c r="AE439" i="11"/>
  <c r="AE433" i="11"/>
  <c r="AE425" i="11"/>
  <c r="AE411" i="11"/>
  <c r="AE54" i="11"/>
  <c r="AE437" i="11"/>
  <c r="AE435" i="11"/>
  <c r="AE431" i="11"/>
  <c r="AE423" i="11"/>
  <c r="AE419" i="11"/>
  <c r="AE417" i="11"/>
  <c r="AE409" i="11"/>
  <c r="AE405" i="11"/>
  <c r="AE377" i="11"/>
  <c r="AE373" i="11"/>
  <c r="AE369" i="11"/>
  <c r="U370" i="11"/>
  <c r="U362" i="11"/>
  <c r="U261" i="11"/>
  <c r="W382" i="11"/>
  <c r="W455" i="11"/>
  <c r="AE368" i="11"/>
  <c r="AE345" i="11"/>
  <c r="AE81" i="11"/>
  <c r="AE489" i="11"/>
  <c r="AE313" i="11"/>
  <c r="AE295" i="11"/>
  <c r="AE283" i="11"/>
  <c r="AE281" i="11"/>
  <c r="AE275" i="11"/>
  <c r="AE273" i="11"/>
  <c r="AE271" i="11"/>
  <c r="AE269" i="11"/>
  <c r="AE267" i="11"/>
  <c r="AE78" i="11"/>
  <c r="AE76" i="11"/>
  <c r="AE74" i="11"/>
  <c r="AE70" i="11"/>
  <c r="AE68" i="11"/>
  <c r="AE62" i="11"/>
  <c r="AE56" i="11"/>
  <c r="AE465" i="11"/>
  <c r="AE457" i="11"/>
  <c r="AE333" i="11"/>
  <c r="AE329" i="11"/>
  <c r="AE187" i="11"/>
  <c r="AE185" i="11"/>
  <c r="AE179" i="11"/>
  <c r="AE36" i="11"/>
  <c r="AE480" i="11"/>
  <c r="AE475" i="11"/>
  <c r="AE467" i="11"/>
  <c r="AE67" i="11"/>
  <c r="W66" i="11"/>
  <c r="W216" i="11"/>
  <c r="W31" i="11"/>
  <c r="W442" i="11"/>
  <c r="W349" i="11"/>
  <c r="W126" i="11"/>
  <c r="W338" i="11"/>
  <c r="W119" i="11"/>
  <c r="W120" i="11"/>
  <c r="W137" i="11"/>
  <c r="W272" i="11"/>
  <c r="AE449" i="11"/>
  <c r="W303" i="11"/>
  <c r="W109" i="11"/>
  <c r="W37" i="11"/>
  <c r="W408" i="11"/>
  <c r="W434" i="11"/>
  <c r="W94" i="11"/>
  <c r="W330" i="11"/>
  <c r="W316" i="11"/>
  <c r="W104" i="11"/>
  <c r="W121" i="11"/>
  <c r="W335" i="11"/>
  <c r="W140" i="11"/>
  <c r="U22" i="11"/>
  <c r="U56" i="11"/>
  <c r="U118" i="11"/>
  <c r="U191" i="11"/>
  <c r="U244" i="11"/>
  <c r="U269" i="11"/>
  <c r="U368" i="11"/>
  <c r="U333" i="11"/>
  <c r="U391" i="11"/>
  <c r="U105" i="11"/>
  <c r="U176" i="11"/>
  <c r="U148" i="11"/>
  <c r="U245" i="11"/>
  <c r="U46" i="11"/>
  <c r="U365" i="11"/>
  <c r="U436" i="11"/>
  <c r="U25" i="11"/>
  <c r="U375" i="11"/>
  <c r="U44" i="11"/>
  <c r="U114" i="11"/>
  <c r="U195" i="11"/>
  <c r="U167" i="11"/>
  <c r="U278" i="11"/>
  <c r="U282" i="11"/>
  <c r="U425" i="11"/>
  <c r="U30" i="11"/>
  <c r="U285" i="11"/>
  <c r="U444" i="11"/>
  <c r="U265" i="11"/>
  <c r="U328" i="11"/>
  <c r="U161" i="11"/>
  <c r="U83" i="11"/>
  <c r="U50" i="11"/>
  <c r="U143" i="11"/>
  <c r="U20" i="11"/>
  <c r="U398" i="11"/>
  <c r="U93" i="11"/>
  <c r="U84" i="11"/>
  <c r="U256" i="11"/>
  <c r="U149" i="11"/>
  <c r="U304" i="11"/>
  <c r="U384" i="11"/>
  <c r="U300" i="11"/>
  <c r="U52" i="11"/>
  <c r="U41" i="11"/>
  <c r="U78" i="11"/>
  <c r="U127" i="11"/>
  <c r="U203" i="11"/>
  <c r="U239" i="11"/>
  <c r="U332" i="11"/>
  <c r="U405" i="11"/>
  <c r="U437" i="11"/>
  <c r="U392" i="11"/>
  <c r="U190" i="11"/>
  <c r="U116" i="11"/>
  <c r="U366" i="11"/>
  <c r="U280" i="11"/>
  <c r="U67" i="11"/>
  <c r="U29" i="11"/>
  <c r="U288" i="11"/>
  <c r="U406" i="11"/>
  <c r="U446" i="11"/>
  <c r="U209" i="11"/>
  <c r="U264" i="11"/>
  <c r="U247" i="11"/>
  <c r="U351" i="11"/>
  <c r="U180" i="11"/>
  <c r="U220" i="11"/>
  <c r="U356" i="11"/>
  <c r="U88" i="11"/>
  <c r="U204" i="11"/>
  <c r="U321" i="11"/>
  <c r="U439" i="11"/>
  <c r="U258" i="11"/>
  <c r="U353" i="11"/>
  <c r="U137" i="11"/>
  <c r="U90" i="11"/>
  <c r="U290" i="11"/>
  <c r="U250" i="11"/>
  <c r="U19" i="11"/>
  <c r="U175" i="11"/>
  <c r="U260" i="11"/>
  <c r="U37" i="11"/>
  <c r="U170" i="11"/>
  <c r="W323" i="11"/>
  <c r="AE256" i="11"/>
  <c r="AE251" i="11"/>
  <c r="AE245" i="11"/>
  <c r="AE235" i="11"/>
  <c r="AE229" i="11"/>
  <c r="AE227" i="11"/>
  <c r="AE450" i="11"/>
  <c r="W61" i="11"/>
  <c r="W157" i="11"/>
  <c r="W273" i="11"/>
  <c r="W385" i="11"/>
  <c r="W264" i="11"/>
  <c r="W360" i="11"/>
  <c r="W131" i="11"/>
  <c r="W223" i="11"/>
  <c r="W319" i="11"/>
  <c r="W114" i="11"/>
  <c r="W198" i="11"/>
  <c r="W374" i="11"/>
  <c r="W105" i="11"/>
  <c r="W179" i="11"/>
  <c r="W253" i="11"/>
  <c r="W47" i="11"/>
  <c r="W112" i="11"/>
  <c r="W187" i="11"/>
  <c r="W63" i="11"/>
  <c r="W135" i="11"/>
  <c r="W211" i="11"/>
  <c r="W54" i="11"/>
  <c r="W359" i="11"/>
  <c r="W438" i="11"/>
  <c r="W368" i="11"/>
  <c r="W372" i="11"/>
  <c r="W444" i="11"/>
  <c r="W43" i="11"/>
  <c r="W333" i="11"/>
  <c r="W435" i="11"/>
  <c r="W340" i="11"/>
  <c r="W426" i="11"/>
  <c r="W425" i="11"/>
  <c r="W355" i="11"/>
  <c r="W432" i="11"/>
  <c r="W27" i="11"/>
  <c r="W101" i="11"/>
  <c r="W217" i="11"/>
  <c r="W337" i="11"/>
  <c r="W248" i="11"/>
  <c r="W51" i="11"/>
  <c r="W147" i="11"/>
  <c r="W263" i="11"/>
  <c r="W58" i="11"/>
  <c r="W170" i="11"/>
  <c r="W270" i="11"/>
  <c r="W113" i="11"/>
  <c r="W205" i="11"/>
  <c r="W285" i="11"/>
  <c r="W72" i="11"/>
  <c r="W152" i="11"/>
  <c r="W244" i="11"/>
  <c r="W55" i="11"/>
  <c r="W143" i="11"/>
  <c r="W235" i="11"/>
  <c r="W150" i="11"/>
  <c r="W398" i="11"/>
  <c r="W291" i="11"/>
  <c r="W413" i="11"/>
  <c r="W367" i="11"/>
  <c r="W298" i="11"/>
  <c r="W185" i="11"/>
  <c r="W357" i="11"/>
  <c r="W134" i="11"/>
  <c r="W402" i="11"/>
  <c r="W299" i="11"/>
  <c r="W417" i="11"/>
  <c r="W364" i="11"/>
  <c r="W210" i="11"/>
  <c r="W40" i="11"/>
  <c r="W34" i="11"/>
  <c r="W39" i="11"/>
  <c r="W26" i="11"/>
  <c r="W280" i="11"/>
  <c r="W222" i="11"/>
  <c r="W69" i="11"/>
  <c r="W209" i="11"/>
  <c r="W353" i="11"/>
  <c r="W164" i="11"/>
  <c r="W296" i="11"/>
  <c r="W107" i="11"/>
  <c r="W207" i="11"/>
  <c r="W351" i="11"/>
  <c r="W154" i="11"/>
  <c r="W294" i="11"/>
  <c r="W49" i="11"/>
  <c r="W145" i="11"/>
  <c r="W237" i="11"/>
  <c r="W48" i="11"/>
  <c r="W136" i="11"/>
  <c r="W236" i="11"/>
  <c r="W71" i="11"/>
  <c r="W167" i="11"/>
  <c r="W259" i="11"/>
  <c r="W354" i="11"/>
  <c r="W447" i="11"/>
  <c r="W397" i="11"/>
  <c r="W362" i="11"/>
  <c r="W315" i="11"/>
  <c r="W258" i="11"/>
  <c r="W419" i="11"/>
  <c r="W348" i="11"/>
  <c r="W202" i="11"/>
  <c r="W401" i="11"/>
  <c r="W339" i="11"/>
  <c r="W242" i="11"/>
  <c r="W21" i="11"/>
  <c r="W173" i="11"/>
  <c r="W215" i="11"/>
  <c r="W132" i="11"/>
  <c r="W256" i="11"/>
  <c r="W206" i="11"/>
  <c r="W52" i="11"/>
  <c r="W123" i="11"/>
  <c r="W197" i="11"/>
  <c r="W269" i="11"/>
  <c r="W95" i="11"/>
  <c r="W421" i="11"/>
  <c r="W306" i="11"/>
  <c r="W93" i="11"/>
  <c r="W249" i="11"/>
  <c r="W336" i="11"/>
  <c r="W82" i="11"/>
  <c r="W81" i="11"/>
  <c r="W80" i="11"/>
  <c r="W276" i="11"/>
  <c r="W194" i="11"/>
  <c r="W307" i="11"/>
  <c r="W407" i="11"/>
  <c r="W70" i="11"/>
  <c r="W78" i="11"/>
  <c r="W36" i="11"/>
  <c r="W84" i="11"/>
  <c r="W352" i="11"/>
  <c r="W334" i="11"/>
  <c r="W88" i="11"/>
  <c r="W111" i="11"/>
  <c r="W406" i="11"/>
  <c r="W412" i="11"/>
  <c r="W102" i="11"/>
  <c r="W400" i="11"/>
  <c r="W29" i="11"/>
  <c r="W148" i="11"/>
  <c r="W231" i="11"/>
  <c r="W149" i="11"/>
  <c r="W122" i="11"/>
  <c r="W77" i="11"/>
  <c r="W225" i="11"/>
  <c r="W369" i="11"/>
  <c r="W183" i="11"/>
  <c r="W304" i="11"/>
  <c r="W115" i="11"/>
  <c r="W239" i="11"/>
  <c r="W50" i="11"/>
  <c r="W180" i="11"/>
  <c r="W310" i="11"/>
  <c r="W57" i="11"/>
  <c r="W153" i="11"/>
  <c r="W245" i="11"/>
  <c r="W56" i="11"/>
  <c r="W144" i="11"/>
  <c r="W252" i="11"/>
  <c r="W79" i="11"/>
  <c r="W177" i="11"/>
  <c r="W267" i="11"/>
  <c r="W363" i="11"/>
  <c r="W218" i="11"/>
  <c r="W405" i="11"/>
  <c r="W383" i="11"/>
  <c r="W391" i="11"/>
  <c r="W290" i="11"/>
  <c r="W427" i="11"/>
  <c r="W356" i="11"/>
  <c r="W234" i="11"/>
  <c r="W409" i="11"/>
  <c r="W375" i="11"/>
  <c r="W439" i="11"/>
  <c r="W24" i="11"/>
  <c r="W22" i="11"/>
  <c r="W233" i="11"/>
  <c r="W279" i="11"/>
  <c r="W208" i="11"/>
  <c r="W328" i="11"/>
  <c r="W278" i="11"/>
  <c r="W241" i="11"/>
  <c r="W320" i="11"/>
  <c r="W74" i="11"/>
  <c r="W73" i="11"/>
  <c r="W64" i="11"/>
  <c r="W268" i="11"/>
  <c r="W275" i="11"/>
  <c r="W250" i="11"/>
  <c r="W399" i="11"/>
  <c r="W371" i="11"/>
  <c r="W441" i="11"/>
  <c r="W19" i="11"/>
  <c r="W361" i="11"/>
  <c r="W133" i="11"/>
  <c r="W200" i="11"/>
  <c r="W271" i="11"/>
  <c r="W326" i="11"/>
  <c r="W277" i="11"/>
  <c r="W103" i="11"/>
  <c r="W390" i="11"/>
  <c r="W404" i="11"/>
  <c r="W394" i="11"/>
  <c r="W392" i="11"/>
  <c r="W117" i="11"/>
  <c r="W163" i="11"/>
  <c r="W141" i="11"/>
  <c r="W76" i="11"/>
  <c r="W181" i="11"/>
  <c r="W90" i="11"/>
  <c r="W89" i="11"/>
  <c r="W293" i="11"/>
  <c r="W284" i="11"/>
  <c r="W118" i="11"/>
  <c r="W445" i="11"/>
  <c r="W341" i="11"/>
  <c r="W370" i="11"/>
  <c r="W162" i="11"/>
  <c r="W184" i="11"/>
  <c r="W100" i="11"/>
  <c r="W59" i="11"/>
  <c r="W295" i="11"/>
  <c r="W350" i="11"/>
  <c r="W125" i="11"/>
  <c r="W191" i="11"/>
  <c r="W255" i="11"/>
  <c r="W318" i="11"/>
  <c r="W161" i="11"/>
  <c r="W168" i="11"/>
  <c r="W186" i="11"/>
  <c r="W379" i="11"/>
  <c r="W396" i="11"/>
  <c r="W443" i="11"/>
  <c r="W266" i="11"/>
  <c r="W380" i="11"/>
  <c r="W343" i="11"/>
  <c r="W83" i="11"/>
  <c r="W68" i="11"/>
  <c r="W139" i="11"/>
  <c r="W214" i="11"/>
  <c r="W169" i="11"/>
  <c r="W178" i="11"/>
  <c r="W86" i="11"/>
  <c r="W437" i="11"/>
  <c r="W325" i="11"/>
  <c r="W309" i="11"/>
  <c r="W98" i="11"/>
  <c r="W174" i="11"/>
  <c r="W289" i="11"/>
  <c r="W224" i="11"/>
  <c r="W287" i="11"/>
  <c r="W230" i="11"/>
  <c r="W188" i="11"/>
  <c r="W195" i="11"/>
  <c r="W203" i="11"/>
  <c r="W314" i="11"/>
  <c r="W415" i="11"/>
  <c r="W410" i="11"/>
  <c r="W110" i="11"/>
  <c r="W20" i="11"/>
  <c r="W28" i="11"/>
  <c r="W265" i="11"/>
  <c r="W305" i="11"/>
  <c r="W240" i="11"/>
  <c r="W182" i="11"/>
  <c r="W238" i="11"/>
  <c r="W92" i="11"/>
  <c r="W332" i="11"/>
  <c r="W423" i="11"/>
  <c r="W378" i="11"/>
  <c r="W251" i="11"/>
  <c r="W300" i="11"/>
  <c r="W44" i="11"/>
  <c r="W199" i="11"/>
  <c r="W321" i="11"/>
  <c r="W345" i="11"/>
  <c r="U447" i="11"/>
  <c r="U293" i="11"/>
  <c r="U387" i="11"/>
  <c r="U165" i="11"/>
  <c r="U72" i="11"/>
  <c r="W142" i="11"/>
  <c r="W324" i="11"/>
  <c r="W436" i="11"/>
  <c r="W373" i="11"/>
  <c r="W243" i="11"/>
  <c r="W220" i="11"/>
  <c r="W301" i="11"/>
  <c r="W358" i="11"/>
  <c r="W190" i="11"/>
  <c r="W313" i="11"/>
  <c r="AE301" i="11"/>
  <c r="AE299" i="11"/>
  <c r="AE297" i="11"/>
  <c r="AE291" i="11"/>
  <c r="AE289" i="11"/>
  <c r="AE287" i="11"/>
  <c r="AE285" i="11"/>
  <c r="AE347" i="11"/>
  <c r="AE315" i="11"/>
  <c r="AE460" i="11"/>
  <c r="Y218" i="11"/>
  <c r="T74" i="11"/>
  <c r="T103" i="11"/>
  <c r="T60" i="11"/>
  <c r="AE452" i="11"/>
  <c r="T144" i="11"/>
  <c r="V91" i="11"/>
  <c r="V80" i="11"/>
  <c r="V324" i="11"/>
  <c r="T67" i="11"/>
  <c r="T161" i="11"/>
  <c r="AE52" i="11"/>
  <c r="AE40" i="11"/>
  <c r="AE38" i="11"/>
  <c r="AE28" i="11"/>
  <c r="Z225" i="11"/>
  <c r="T332" i="11"/>
  <c r="T289" i="11"/>
  <c r="V259" i="11"/>
  <c r="V211" i="11"/>
  <c r="V132" i="11"/>
  <c r="V289" i="11"/>
  <c r="V172" i="11"/>
  <c r="V228" i="11"/>
  <c r="V199" i="11"/>
  <c r="T424" i="11"/>
  <c r="V424" i="11"/>
  <c r="V431" i="11"/>
  <c r="V372" i="11"/>
  <c r="T50" i="11"/>
  <c r="T79" i="11"/>
  <c r="T328" i="11"/>
  <c r="T53" i="11"/>
  <c r="T354" i="11"/>
  <c r="V300" i="11"/>
  <c r="V76" i="11"/>
  <c r="V155" i="11"/>
  <c r="V51" i="11"/>
  <c r="V354" i="11"/>
  <c r="V207" i="11"/>
  <c r="V351" i="11"/>
  <c r="T263" i="11"/>
  <c r="T254" i="11"/>
  <c r="T137" i="11"/>
  <c r="T244" i="11"/>
  <c r="T118" i="11"/>
  <c r="T186" i="11"/>
  <c r="V329" i="11"/>
  <c r="X21" i="11"/>
  <c r="X205" i="11"/>
  <c r="X127" i="11"/>
  <c r="X20" i="11"/>
  <c r="X217" i="11"/>
  <c r="X161" i="11"/>
  <c r="X342" i="11"/>
  <c r="X337" i="11"/>
  <c r="X426" i="11"/>
  <c r="X138" i="11"/>
  <c r="X131" i="11"/>
  <c r="X320" i="11"/>
  <c r="X335" i="11"/>
  <c r="X444" i="11"/>
  <c r="X215" i="11"/>
  <c r="X232" i="11"/>
  <c r="X249" i="11"/>
  <c r="X241" i="11"/>
  <c r="AE385" i="11"/>
  <c r="AE26" i="11"/>
  <c r="T116" i="11"/>
  <c r="T92" i="11"/>
  <c r="T336" i="11"/>
  <c r="T125" i="11"/>
  <c r="T345" i="11"/>
  <c r="T242" i="11"/>
  <c r="T160" i="11"/>
  <c r="T380" i="11"/>
  <c r="T182" i="11"/>
  <c r="T445" i="11"/>
  <c r="T230" i="11"/>
  <c r="T147" i="11"/>
  <c r="T84" i="11"/>
  <c r="T392" i="11"/>
  <c r="T194" i="11"/>
  <c r="T54" i="11"/>
  <c r="T338" i="11"/>
  <c r="T227" i="11"/>
  <c r="T261" i="11"/>
  <c r="T58" i="11"/>
  <c r="T51" i="11"/>
  <c r="T255" i="11"/>
  <c r="T438" i="11"/>
  <c r="T25" i="11"/>
  <c r="T158" i="11"/>
  <c r="T351" i="11"/>
  <c r="T75" i="11"/>
  <c r="T169" i="11"/>
  <c r="T419" i="11"/>
  <c r="T134" i="11"/>
  <c r="T290" i="11"/>
  <c r="V97" i="11"/>
  <c r="T279" i="11"/>
  <c r="T233" i="11"/>
  <c r="Y85" i="11"/>
  <c r="T179" i="11"/>
  <c r="T276" i="11"/>
  <c r="V75" i="11"/>
  <c r="V131" i="11"/>
  <c r="V385" i="11"/>
  <c r="V430" i="11"/>
  <c r="V89" i="11"/>
  <c r="V295" i="11"/>
  <c r="Y265" i="11"/>
  <c r="V93" i="11"/>
  <c r="V258" i="11"/>
  <c r="V293" i="11"/>
  <c r="V158" i="11"/>
  <c r="V42" i="11"/>
  <c r="T398" i="11"/>
  <c r="T239" i="11"/>
  <c r="T246" i="11"/>
  <c r="T365" i="11"/>
  <c r="T97" i="11"/>
  <c r="T228" i="11"/>
  <c r="T378" i="11"/>
  <c r="T47" i="11"/>
  <c r="T109" i="11"/>
  <c r="T224" i="11"/>
  <c r="V185" i="11"/>
  <c r="AE391" i="11"/>
  <c r="AE89" i="11"/>
  <c r="AE277" i="11"/>
  <c r="AE128" i="11"/>
  <c r="AE102" i="11"/>
  <c r="AE104" i="11"/>
  <c r="AE58" i="11"/>
  <c r="AE50" i="11"/>
  <c r="AE75" i="11"/>
  <c r="AE73" i="11"/>
  <c r="AE343" i="11"/>
  <c r="AE335" i="11"/>
  <c r="AE325" i="11"/>
  <c r="AE323" i="11"/>
  <c r="AE321" i="11"/>
  <c r="AE305" i="11"/>
  <c r="AE248" i="11"/>
  <c r="AE233" i="11"/>
  <c r="AE215" i="11"/>
  <c r="AE177" i="11"/>
  <c r="AE137" i="11"/>
  <c r="AE126" i="11"/>
  <c r="AE124" i="11"/>
  <c r="AE108" i="11"/>
  <c r="AE106" i="11"/>
  <c r="AE100" i="11"/>
  <c r="AE90" i="11"/>
  <c r="AE493" i="11"/>
  <c r="AE327" i="11"/>
  <c r="AE311" i="11"/>
  <c r="AE309" i="11"/>
  <c r="AE307" i="11"/>
  <c r="AE279" i="11"/>
  <c r="AE202" i="11"/>
  <c r="AE155" i="11"/>
  <c r="AE153" i="11"/>
  <c r="AE92" i="11"/>
  <c r="AE393" i="11"/>
  <c r="AE389" i="11"/>
  <c r="AE351" i="11"/>
  <c r="AE250" i="11"/>
  <c r="AE206" i="11"/>
  <c r="AE145" i="11"/>
  <c r="AE96" i="11"/>
  <c r="AE94" i="11"/>
  <c r="AE490" i="11"/>
  <c r="AE482" i="11"/>
  <c r="AE379" i="11"/>
  <c r="AE375" i="11"/>
  <c r="AE208" i="11"/>
  <c r="AE371" i="11"/>
  <c r="AE361" i="11"/>
  <c r="AE252" i="11"/>
  <c r="AE241" i="11"/>
  <c r="AE223" i="11"/>
  <c r="AE213" i="11"/>
  <c r="AE178" i="11"/>
  <c r="AE170" i="11"/>
  <c r="AE166" i="11"/>
  <c r="AE164" i="11"/>
  <c r="AE162" i="11"/>
  <c r="AE113" i="11"/>
  <c r="AE261" i="11"/>
  <c r="AE221" i="11"/>
  <c r="AE219" i="11"/>
  <c r="AE217" i="11"/>
  <c r="AE144" i="11"/>
  <c r="AE131" i="11"/>
  <c r="AE115" i="11"/>
  <c r="AE91" i="11"/>
  <c r="AE43" i="11"/>
  <c r="AE25" i="11"/>
  <c r="AE488" i="11"/>
  <c r="AE466" i="11"/>
  <c r="AE421" i="11"/>
  <c r="AE150" i="11"/>
  <c r="AE148" i="11"/>
  <c r="AE146" i="11"/>
  <c r="AE99" i="11"/>
  <c r="AE80" i="11"/>
  <c r="AE72" i="11"/>
  <c r="AE35" i="11"/>
  <c r="AE31" i="11"/>
  <c r="AE23" i="11"/>
  <c r="AE458" i="11"/>
  <c r="V150" i="11"/>
  <c r="V201" i="11"/>
  <c r="V400" i="11"/>
  <c r="V29" i="11"/>
  <c r="V340" i="11"/>
  <c r="V39" i="11"/>
  <c r="V427" i="11"/>
  <c r="V348" i="11"/>
  <c r="V200" i="11"/>
  <c r="V399" i="11"/>
  <c r="V37" i="11"/>
  <c r="V317" i="11"/>
  <c r="V203" i="11"/>
  <c r="V373" i="11"/>
  <c r="V299" i="11"/>
  <c r="V139" i="11"/>
  <c r="V446" i="11"/>
  <c r="V144" i="11"/>
  <c r="V167" i="11"/>
  <c r="V179" i="11"/>
  <c r="V100" i="11"/>
  <c r="T41" i="11"/>
  <c r="T374" i="11"/>
  <c r="T335" i="11"/>
  <c r="T163" i="11"/>
  <c r="T286" i="11"/>
  <c r="T146" i="11"/>
  <c r="T389" i="11"/>
  <c r="T253" i="11"/>
  <c r="T65" i="11"/>
  <c r="T284" i="11"/>
  <c r="T128" i="11"/>
  <c r="T339" i="11"/>
  <c r="T188" i="11"/>
  <c r="T370" i="11"/>
  <c r="T166" i="11"/>
  <c r="T417" i="11"/>
  <c r="T225" i="11"/>
  <c r="T77" i="11"/>
  <c r="T312" i="11"/>
  <c r="T124" i="11"/>
  <c r="V406" i="11"/>
  <c r="V249" i="11"/>
  <c r="V253" i="11"/>
  <c r="V20" i="11"/>
  <c r="V325" i="11"/>
  <c r="T232" i="11"/>
  <c r="T369" i="11"/>
  <c r="T174" i="11"/>
  <c r="T340" i="11"/>
  <c r="V341" i="11"/>
  <c r="V423" i="11"/>
  <c r="V334" i="11"/>
  <c r="V66" i="11"/>
  <c r="V419" i="11"/>
  <c r="V136" i="11"/>
  <c r="V286" i="11"/>
  <c r="V277" i="11"/>
  <c r="V77" i="11"/>
  <c r="V344" i="11"/>
  <c r="V252" i="11"/>
  <c r="V421" i="11"/>
  <c r="V244" i="11"/>
  <c r="V229" i="11"/>
  <c r="V67" i="11"/>
  <c r="V374" i="11"/>
  <c r="V263" i="11"/>
  <c r="V87" i="11"/>
  <c r="V53" i="11"/>
  <c r="V242" i="11"/>
  <c r="V384" i="11"/>
  <c r="T366" i="11"/>
  <c r="T287" i="11"/>
  <c r="T155" i="11"/>
  <c r="T278" i="11"/>
  <c r="T138" i="11"/>
  <c r="T373" i="11"/>
  <c r="T190" i="11"/>
  <c r="T57" i="11"/>
  <c r="T260" i="11"/>
  <c r="T104" i="11"/>
  <c r="T331" i="11"/>
  <c r="T135" i="11"/>
  <c r="T362" i="11"/>
  <c r="T150" i="11"/>
  <c r="T401" i="11"/>
  <c r="T201" i="11"/>
  <c r="T426" i="11"/>
  <c r="T304" i="11"/>
  <c r="V294" i="11"/>
  <c r="V225" i="11"/>
  <c r="V107" i="11"/>
  <c r="V105" i="11"/>
  <c r="Z488" i="11"/>
  <c r="Z459" i="11"/>
  <c r="Z84" i="11"/>
  <c r="Z262" i="11"/>
  <c r="Z322" i="11"/>
  <c r="Z278" i="11"/>
  <c r="Z215" i="11"/>
  <c r="Z357" i="11"/>
  <c r="Z305" i="11"/>
  <c r="Z422" i="11"/>
  <c r="Z308" i="11"/>
  <c r="Z124" i="11"/>
  <c r="Z73" i="11"/>
  <c r="Z24" i="11"/>
  <c r="Z230" i="11"/>
  <c r="Z220" i="11"/>
  <c r="Z26" i="11"/>
  <c r="Z80" i="11"/>
  <c r="Z446" i="11"/>
  <c r="Z101" i="11"/>
  <c r="Z288" i="11"/>
  <c r="Z56" i="11"/>
  <c r="Z423" i="11"/>
  <c r="Z146" i="11"/>
  <c r="Z382" i="11"/>
  <c r="Z312" i="11"/>
  <c r="Z96" i="11"/>
  <c r="Z92" i="11"/>
  <c r="Z213" i="11"/>
  <c r="Z313" i="11"/>
  <c r="Z191" i="11"/>
  <c r="U450" i="11"/>
  <c r="U452" i="11"/>
  <c r="U454" i="11"/>
  <c r="U456" i="11"/>
  <c r="U465" i="11"/>
  <c r="U474" i="11"/>
  <c r="U476" i="11"/>
  <c r="U478" i="11"/>
  <c r="U483" i="11"/>
  <c r="U485" i="11"/>
  <c r="U459" i="11"/>
  <c r="U461" i="11"/>
  <c r="U463" i="11"/>
  <c r="U472" i="11"/>
  <c r="U481" i="11"/>
  <c r="U496" i="11"/>
  <c r="U457" i="11"/>
  <c r="U466" i="11"/>
  <c r="U468" i="11"/>
  <c r="U470" i="11"/>
  <c r="U451" i="11"/>
  <c r="U453" i="11"/>
  <c r="U455" i="11"/>
  <c r="U475" i="11"/>
  <c r="U477" i="11"/>
  <c r="U479" i="11"/>
  <c r="U464" i="11"/>
  <c r="U489" i="11"/>
  <c r="U490" i="11"/>
  <c r="U494" i="11"/>
  <c r="U460" i="11"/>
  <c r="U471" i="11"/>
  <c r="U484" i="11"/>
  <c r="U467" i="11"/>
  <c r="U473" i="11"/>
  <c r="U482" i="11"/>
  <c r="U495" i="11"/>
  <c r="U491" i="11"/>
  <c r="U448" i="11"/>
  <c r="U449" i="11"/>
  <c r="U492" i="11"/>
  <c r="U458" i="11"/>
  <c r="U486" i="11"/>
  <c r="U488" i="11"/>
  <c r="U462" i="11"/>
  <c r="U480" i="11"/>
  <c r="U493" i="11"/>
  <c r="U469" i="11"/>
  <c r="U487" i="11"/>
  <c r="U48" i="11"/>
  <c r="U62" i="11"/>
  <c r="U73" i="11"/>
  <c r="U87" i="11"/>
  <c r="U98" i="11"/>
  <c r="U112" i="11"/>
  <c r="U126" i="11"/>
  <c r="U178" i="11"/>
  <c r="U192" i="11"/>
  <c r="U136" i="11"/>
  <c r="U150" i="11"/>
  <c r="U164" i="11"/>
  <c r="U198" i="11"/>
  <c r="U212" i="11"/>
  <c r="U223" i="11"/>
  <c r="U237" i="11"/>
  <c r="U251" i="11"/>
  <c r="U262" i="11"/>
  <c r="U276" i="11"/>
  <c r="U325" i="11"/>
  <c r="U361" i="11"/>
  <c r="U395" i="11"/>
  <c r="U289" i="11"/>
  <c r="U303" i="11"/>
  <c r="U315" i="11"/>
  <c r="U335" i="11"/>
  <c r="U359" i="11"/>
  <c r="U376" i="11"/>
  <c r="U403" i="11"/>
  <c r="U424" i="11"/>
  <c r="U407" i="11"/>
  <c r="U435" i="11"/>
  <c r="U31" i="11"/>
  <c r="U27" i="11"/>
  <c r="U430" i="11"/>
  <c r="U319" i="11"/>
  <c r="U334" i="11"/>
  <c r="U226" i="11"/>
  <c r="U139" i="11"/>
  <c r="U101" i="11"/>
  <c r="U412" i="11"/>
  <c r="U308" i="11"/>
  <c r="U281" i="11"/>
  <c r="U217" i="11"/>
  <c r="U197" i="11"/>
  <c r="U92" i="11"/>
  <c r="U394" i="11"/>
  <c r="U299" i="11"/>
  <c r="U272" i="11"/>
  <c r="U208" i="11"/>
  <c r="U26" i="11"/>
  <c r="U49" i="11"/>
  <c r="U64" i="11"/>
  <c r="U79" i="11"/>
  <c r="U94" i="11"/>
  <c r="U106" i="11"/>
  <c r="U121" i="11"/>
  <c r="U177" i="11"/>
  <c r="U193" i="11"/>
  <c r="U141" i="11"/>
  <c r="U156" i="11"/>
  <c r="U168" i="11"/>
  <c r="U206" i="11"/>
  <c r="U221" i="11"/>
  <c r="U236" i="11"/>
  <c r="U252" i="11"/>
  <c r="U267" i="11"/>
  <c r="U279" i="11"/>
  <c r="U344" i="11"/>
  <c r="U381" i="11"/>
  <c r="U287" i="11"/>
  <c r="U302" i="11"/>
  <c r="U320" i="11"/>
  <c r="U338" i="11"/>
  <c r="U363" i="11"/>
  <c r="U389" i="11"/>
  <c r="U418" i="11"/>
  <c r="U402" i="11"/>
  <c r="U427" i="11"/>
  <c r="U40" i="11"/>
  <c r="U33" i="11"/>
  <c r="U417" i="11"/>
  <c r="U330" i="11"/>
  <c r="U43" i="11"/>
  <c r="U210" i="11"/>
  <c r="U182" i="11"/>
  <c r="U69" i="11"/>
  <c r="U367" i="11"/>
  <c r="U390" i="11"/>
  <c r="U241" i="11"/>
  <c r="U146" i="11"/>
  <c r="U100" i="11"/>
  <c r="U429" i="11"/>
  <c r="U339" i="11"/>
  <c r="U349" i="11"/>
  <c r="U224" i="11"/>
  <c r="U196" i="11"/>
  <c r="U91" i="11"/>
  <c r="U42" i="11"/>
  <c r="U55" i="11"/>
  <c r="U70" i="11"/>
  <c r="U82" i="11"/>
  <c r="U97" i="11"/>
  <c r="U113" i="11"/>
  <c r="U128" i="11"/>
  <c r="U184" i="11"/>
  <c r="U45" i="11"/>
  <c r="U144" i="11"/>
  <c r="U159" i="11"/>
  <c r="U47" i="11"/>
  <c r="U213" i="11"/>
  <c r="U228" i="11"/>
  <c r="U243" i="11"/>
  <c r="U255" i="11"/>
  <c r="U270" i="11"/>
  <c r="U318" i="11"/>
  <c r="U358" i="11"/>
  <c r="U397" i="11"/>
  <c r="U294" i="11"/>
  <c r="U306" i="11"/>
  <c r="U324" i="11"/>
  <c r="U348" i="11"/>
  <c r="U372" i="11"/>
  <c r="U400" i="11"/>
  <c r="U432" i="11"/>
  <c r="U411" i="11"/>
  <c r="U440" i="11"/>
  <c r="U58" i="11"/>
  <c r="U80" i="11"/>
  <c r="U102" i="11"/>
  <c r="U119" i="11"/>
  <c r="U179" i="11"/>
  <c r="U133" i="11"/>
  <c r="U151" i="11"/>
  <c r="U172" i="11"/>
  <c r="U214" i="11"/>
  <c r="U231" i="11"/>
  <c r="U253" i="11"/>
  <c r="U271" i="11"/>
  <c r="U340" i="11"/>
  <c r="U383" i="11"/>
  <c r="U295" i="11"/>
  <c r="U312" i="11"/>
  <c r="U345" i="11"/>
  <c r="U374" i="11"/>
  <c r="U408" i="11"/>
  <c r="U404" i="11"/>
  <c r="U443" i="11"/>
  <c r="U39" i="11"/>
  <c r="U357" i="11"/>
  <c r="U354" i="11"/>
  <c r="U202" i="11"/>
  <c r="U125" i="11"/>
  <c r="U428" i="11"/>
  <c r="U292" i="11"/>
  <c r="U249" i="11"/>
  <c r="U138" i="11"/>
  <c r="U76" i="11"/>
  <c r="U38" i="11"/>
  <c r="U426" i="11"/>
  <c r="U291" i="11"/>
  <c r="U248" i="11"/>
  <c r="U145" i="11"/>
  <c r="U99" i="11"/>
  <c r="U63" i="11"/>
  <c r="U81" i="11"/>
  <c r="U103" i="11"/>
  <c r="U120" i="11"/>
  <c r="U183" i="11"/>
  <c r="U134" i="11"/>
  <c r="U152" i="11"/>
  <c r="U173" i="11"/>
  <c r="U215" i="11"/>
  <c r="U235" i="11"/>
  <c r="U254" i="11"/>
  <c r="U275" i="11"/>
  <c r="U342" i="11"/>
  <c r="U386" i="11"/>
  <c r="U296" i="11"/>
  <c r="U314" i="11"/>
  <c r="U346" i="11"/>
  <c r="U378" i="11"/>
  <c r="U416" i="11"/>
  <c r="U409" i="11"/>
  <c r="U24" i="11"/>
  <c r="U343" i="11"/>
  <c r="U274" i="11"/>
  <c r="U171" i="11"/>
  <c r="U117" i="11"/>
  <c r="U396" i="11"/>
  <c r="U284" i="11"/>
  <c r="U233" i="11"/>
  <c r="U189" i="11"/>
  <c r="U68" i="11"/>
  <c r="U65" i="11"/>
  <c r="U86" i="11"/>
  <c r="U104" i="11"/>
  <c r="U122" i="11"/>
  <c r="U185" i="11"/>
  <c r="U135" i="11"/>
  <c r="U157" i="11"/>
  <c r="U199" i="11"/>
  <c r="U219" i="11"/>
  <c r="U238" i="11"/>
  <c r="U259" i="11"/>
  <c r="U277" i="11"/>
  <c r="U347" i="11"/>
  <c r="U399" i="11"/>
  <c r="U297" i="11"/>
  <c r="U322" i="11"/>
  <c r="U350" i="11"/>
  <c r="U385" i="11"/>
  <c r="U420" i="11"/>
  <c r="U419" i="11"/>
  <c r="U23" i="11"/>
  <c r="U433" i="11"/>
  <c r="U309" i="11"/>
  <c r="U266" i="11"/>
  <c r="U163" i="11"/>
  <c r="U109" i="11"/>
  <c r="U382" i="11"/>
  <c r="U373" i="11"/>
  <c r="U225" i="11"/>
  <c r="U181" i="11"/>
  <c r="U60" i="11"/>
  <c r="U379" i="11"/>
  <c r="U388" i="11"/>
  <c r="U232" i="11"/>
  <c r="U188" i="11"/>
  <c r="U75" i="11"/>
  <c r="V405" i="11"/>
  <c r="V173" i="11"/>
  <c r="V71" i="11"/>
  <c r="V313" i="11"/>
  <c r="V266" i="11"/>
  <c r="V160" i="11"/>
  <c r="V145" i="11"/>
  <c r="V365" i="11"/>
  <c r="V230" i="11"/>
  <c r="V386" i="11"/>
  <c r="V312" i="11"/>
  <c r="V388" i="11"/>
  <c r="V269" i="11"/>
  <c r="V320" i="11"/>
  <c r="V198" i="11"/>
  <c r="V404" i="11"/>
  <c r="V442" i="11"/>
  <c r="T483" i="11"/>
  <c r="T485" i="11"/>
  <c r="T487" i="11"/>
  <c r="T459" i="11"/>
  <c r="T461" i="11"/>
  <c r="T463" i="11"/>
  <c r="T472" i="11"/>
  <c r="T481" i="11"/>
  <c r="T457" i="11"/>
  <c r="T466" i="11"/>
  <c r="T468" i="11"/>
  <c r="T470" i="11"/>
  <c r="T490" i="11"/>
  <c r="T492" i="11"/>
  <c r="T494" i="11"/>
  <c r="T451" i="11"/>
  <c r="T453" i="11"/>
  <c r="T455" i="11"/>
  <c r="T475" i="11"/>
  <c r="T449" i="11"/>
  <c r="T464" i="11"/>
  <c r="T473" i="11"/>
  <c r="T482" i="11"/>
  <c r="T484" i="11"/>
  <c r="T486" i="11"/>
  <c r="T488" i="11"/>
  <c r="T460" i="11"/>
  <c r="T471" i="11"/>
  <c r="T474" i="11"/>
  <c r="T477" i="11"/>
  <c r="T467" i="11"/>
  <c r="T495" i="11"/>
  <c r="T450" i="11"/>
  <c r="T456" i="11"/>
  <c r="T491" i="11"/>
  <c r="T496" i="11"/>
  <c r="T448" i="11"/>
  <c r="T476" i="11"/>
  <c r="T458" i="11"/>
  <c r="T462" i="11"/>
  <c r="T465" i="11"/>
  <c r="T479" i="11"/>
  <c r="T489" i="11"/>
  <c r="T454" i="11"/>
  <c r="T452" i="11"/>
  <c r="T480" i="11"/>
  <c r="T493" i="11"/>
  <c r="T469" i="11"/>
  <c r="T478" i="11"/>
  <c r="T68" i="11"/>
  <c r="T140" i="11"/>
  <c r="T208" i="11"/>
  <c r="T280" i="11"/>
  <c r="T352" i="11"/>
  <c r="T432" i="11"/>
  <c r="T69" i="11"/>
  <c r="T141" i="11"/>
  <c r="T209" i="11"/>
  <c r="T281" i="11"/>
  <c r="T353" i="11"/>
  <c r="T425" i="11"/>
  <c r="T102" i="11"/>
  <c r="T180" i="11"/>
  <c r="T250" i="11"/>
  <c r="T322" i="11"/>
  <c r="T394" i="11"/>
  <c r="T95" i="11"/>
  <c r="T167" i="11"/>
  <c r="T243" i="11"/>
  <c r="T315" i="11"/>
  <c r="T387" i="11"/>
  <c r="T48" i="11"/>
  <c r="T120" i="11"/>
  <c r="T197" i="11"/>
  <c r="T268" i="11"/>
  <c r="T348" i="11"/>
  <c r="T420" i="11"/>
  <c r="T81" i="11"/>
  <c r="T145" i="11"/>
  <c r="T221" i="11"/>
  <c r="T285" i="11"/>
  <c r="T349" i="11"/>
  <c r="T413" i="11"/>
  <c r="T66" i="11"/>
  <c r="T130" i="11"/>
  <c r="T198" i="11"/>
  <c r="T262" i="11"/>
  <c r="T326" i="11"/>
  <c r="T107" i="11"/>
  <c r="T171" i="11"/>
  <c r="T231" i="11"/>
  <c r="T295" i="11"/>
  <c r="T359" i="11"/>
  <c r="T423" i="11"/>
  <c r="T382" i="11"/>
  <c r="T350" i="11"/>
  <c r="T18" i="11"/>
  <c r="T39" i="11"/>
  <c r="T27" i="11"/>
  <c r="T76" i="11"/>
  <c r="T156" i="11"/>
  <c r="T240" i="11"/>
  <c r="T320" i="11"/>
  <c r="T400" i="11"/>
  <c r="T170" i="11"/>
  <c r="T133" i="11"/>
  <c r="T217" i="11"/>
  <c r="T297" i="11"/>
  <c r="T385" i="11"/>
  <c r="T62" i="11"/>
  <c r="T142" i="11"/>
  <c r="T234" i="11"/>
  <c r="T314" i="11"/>
  <c r="T402" i="11"/>
  <c r="T119" i="11"/>
  <c r="T196" i="11"/>
  <c r="T275" i="11"/>
  <c r="T355" i="11"/>
  <c r="T443" i="11"/>
  <c r="T112" i="11"/>
  <c r="T204" i="11"/>
  <c r="T292" i="11"/>
  <c r="T372" i="11"/>
  <c r="T49" i="11"/>
  <c r="T121" i="11"/>
  <c r="T205" i="11"/>
  <c r="T277" i="11"/>
  <c r="T357" i="11"/>
  <c r="T429" i="11"/>
  <c r="T90" i="11"/>
  <c r="T162" i="11"/>
  <c r="T238" i="11"/>
  <c r="T310" i="11"/>
  <c r="T99" i="11"/>
  <c r="T177" i="11"/>
  <c r="T247" i="11"/>
  <c r="T319" i="11"/>
  <c r="T391" i="11"/>
  <c r="T430" i="11"/>
  <c r="T342" i="11"/>
  <c r="T40" i="11"/>
  <c r="T33" i="11"/>
  <c r="T100" i="11"/>
  <c r="T185" i="11"/>
  <c r="T264" i="11"/>
  <c r="T344" i="11"/>
  <c r="T440" i="11"/>
  <c r="T85" i="11"/>
  <c r="T165" i="11"/>
  <c r="T249" i="11"/>
  <c r="T329" i="11"/>
  <c r="T409" i="11"/>
  <c r="T86" i="11"/>
  <c r="T187" i="11"/>
  <c r="T266" i="11"/>
  <c r="T346" i="11"/>
  <c r="T63" i="11"/>
  <c r="T143" i="11"/>
  <c r="T219" i="11"/>
  <c r="T307" i="11"/>
  <c r="T395" i="11"/>
  <c r="T64" i="11"/>
  <c r="T152" i="11"/>
  <c r="T236" i="11"/>
  <c r="T316" i="11"/>
  <c r="T396" i="11"/>
  <c r="T73" i="11"/>
  <c r="T153" i="11"/>
  <c r="T237" i="11"/>
  <c r="T309" i="11"/>
  <c r="T381" i="11"/>
  <c r="T45" i="11"/>
  <c r="T114" i="11"/>
  <c r="T191" i="11"/>
  <c r="T270" i="11"/>
  <c r="T59" i="11"/>
  <c r="T131" i="11"/>
  <c r="T199" i="11"/>
  <c r="T271" i="11"/>
  <c r="T343" i="11"/>
  <c r="T415" i="11"/>
  <c r="T446" i="11"/>
  <c r="T358" i="11"/>
  <c r="T42" i="11"/>
  <c r="T30" i="11"/>
  <c r="T38" i="11"/>
  <c r="T132" i="11"/>
  <c r="T248" i="11"/>
  <c r="T368" i="11"/>
  <c r="T434" i="11"/>
  <c r="T149" i="11"/>
  <c r="T257" i="11"/>
  <c r="T361" i="11"/>
  <c r="T70" i="11"/>
  <c r="T195" i="11"/>
  <c r="T298" i="11"/>
  <c r="T410" i="11"/>
  <c r="T151" i="11"/>
  <c r="T259" i="11"/>
  <c r="T371" i="11"/>
  <c r="T72" i="11"/>
  <c r="T175" i="11"/>
  <c r="T300" i="11"/>
  <c r="T412" i="11"/>
  <c r="T105" i="11"/>
  <c r="T213" i="11"/>
  <c r="T317" i="11"/>
  <c r="T405" i="11"/>
  <c r="T98" i="11"/>
  <c r="T206" i="11"/>
  <c r="T294" i="11"/>
  <c r="T115" i="11"/>
  <c r="T207" i="11"/>
  <c r="T303" i="11"/>
  <c r="T399" i="11"/>
  <c r="T390" i="11"/>
  <c r="T28" i="11"/>
  <c r="T23" i="11"/>
  <c r="T148" i="11"/>
  <c r="T256" i="11"/>
  <c r="T376" i="11"/>
  <c r="T442" i="11"/>
  <c r="T157" i="11"/>
  <c r="T265" i="11"/>
  <c r="T377" i="11"/>
  <c r="T78" i="11"/>
  <c r="T202" i="11"/>
  <c r="T306" i="11"/>
  <c r="T55" i="11"/>
  <c r="T159" i="11"/>
  <c r="T267" i="11"/>
  <c r="T379" i="11"/>
  <c r="T88" i="11"/>
  <c r="T189" i="11"/>
  <c r="T308" i="11"/>
  <c r="T428" i="11"/>
  <c r="T113" i="11"/>
  <c r="T229" i="11"/>
  <c r="T325" i="11"/>
  <c r="T421" i="11"/>
  <c r="T106" i="11"/>
  <c r="T214" i="11"/>
  <c r="T302" i="11"/>
  <c r="T123" i="11"/>
  <c r="T215" i="11"/>
  <c r="T311" i="11"/>
  <c r="T407" i="11"/>
  <c r="T422" i="11"/>
  <c r="T26" i="11"/>
  <c r="T32" i="11"/>
  <c r="T31" i="11"/>
  <c r="T29" i="11"/>
  <c r="T52" i="11"/>
  <c r="T164" i="11"/>
  <c r="T272" i="11"/>
  <c r="T384" i="11"/>
  <c r="T61" i="11"/>
  <c r="T173" i="11"/>
  <c r="T273" i="11"/>
  <c r="T393" i="11"/>
  <c r="T110" i="11"/>
  <c r="T210" i="11"/>
  <c r="T330" i="11"/>
  <c r="T71" i="11"/>
  <c r="T181" i="11"/>
  <c r="T283" i="11"/>
  <c r="T403" i="11"/>
  <c r="T96" i="11"/>
  <c r="T220" i="11"/>
  <c r="T324" i="11"/>
  <c r="T436" i="11"/>
  <c r="T129" i="11"/>
  <c r="T245" i="11"/>
  <c r="T333" i="11"/>
  <c r="T437" i="11"/>
  <c r="T122" i="11"/>
  <c r="T222" i="11"/>
  <c r="T318" i="11"/>
  <c r="T139" i="11"/>
  <c r="T223" i="11"/>
  <c r="T327" i="11"/>
  <c r="T431" i="11"/>
  <c r="T334" i="11"/>
  <c r="T35" i="11"/>
  <c r="T21" i="11"/>
  <c r="T363" i="11"/>
  <c r="T226" i="11"/>
  <c r="T117" i="11"/>
  <c r="T46" i="11"/>
  <c r="V467" i="11"/>
  <c r="V469" i="11"/>
  <c r="V471" i="11"/>
  <c r="V480" i="11"/>
  <c r="V450" i="11"/>
  <c r="V452" i="11"/>
  <c r="V454" i="11"/>
  <c r="V456" i="11"/>
  <c r="V465" i="11"/>
  <c r="V474" i="11"/>
  <c r="V476" i="11"/>
  <c r="V478" i="11"/>
  <c r="V483" i="11"/>
  <c r="V485" i="11"/>
  <c r="V487" i="11"/>
  <c r="V459" i="11"/>
  <c r="V461" i="11"/>
  <c r="V463" i="11"/>
  <c r="V472" i="11"/>
  <c r="V457" i="11"/>
  <c r="V466" i="11"/>
  <c r="V468" i="11"/>
  <c r="V470" i="11"/>
  <c r="V490" i="11"/>
  <c r="V492" i="11"/>
  <c r="V494" i="11"/>
  <c r="V486" i="11"/>
  <c r="V488" i="11"/>
  <c r="V493" i="11"/>
  <c r="V453" i="11"/>
  <c r="V464" i="11"/>
  <c r="V477" i="11"/>
  <c r="V489" i="11"/>
  <c r="V460" i="11"/>
  <c r="V484" i="11"/>
  <c r="V473" i="11"/>
  <c r="V481" i="11"/>
  <c r="V482" i="11"/>
  <c r="V495" i="11"/>
  <c r="V496" i="11"/>
  <c r="V455" i="11"/>
  <c r="V491" i="11"/>
  <c r="V451" i="11"/>
  <c r="V458" i="11"/>
  <c r="V479" i="11"/>
  <c r="V449" i="11"/>
  <c r="V475" i="11"/>
  <c r="V448" i="11"/>
  <c r="V462" i="11"/>
  <c r="V360" i="11"/>
  <c r="V371" i="11"/>
  <c r="V381" i="11"/>
  <c r="V282" i="11"/>
  <c r="V223" i="11"/>
  <c r="V168" i="11"/>
  <c r="V428" i="11"/>
  <c r="V361" i="11"/>
  <c r="V187" i="11"/>
  <c r="V31" i="11"/>
  <c r="V33" i="11"/>
  <c r="V119" i="11"/>
  <c r="V331" i="11"/>
  <c r="V180" i="11"/>
  <c r="V343" i="11"/>
  <c r="V117" i="11"/>
  <c r="V146" i="11"/>
  <c r="V224" i="11"/>
  <c r="V285" i="11"/>
  <c r="V196" i="11"/>
  <c r="V444" i="11"/>
  <c r="V162" i="11"/>
  <c r="V408" i="11"/>
  <c r="V437" i="11"/>
  <c r="V271" i="11"/>
  <c r="V133" i="11"/>
  <c r="V310" i="11"/>
  <c r="V103" i="11"/>
  <c r="V102" i="11"/>
  <c r="V359" i="11"/>
  <c r="V141" i="11"/>
  <c r="V176" i="11"/>
  <c r="V30" i="11"/>
  <c r="V254" i="11"/>
  <c r="V268" i="11"/>
  <c r="V134" i="11"/>
  <c r="V208" i="11"/>
  <c r="V122" i="11"/>
  <c r="V112" i="11"/>
  <c r="V413" i="11"/>
  <c r="V60" i="11"/>
  <c r="V116" i="11"/>
  <c r="V143" i="11"/>
  <c r="V194" i="11"/>
  <c r="V202" i="11"/>
  <c r="V123" i="11"/>
  <c r="V64" i="11"/>
  <c r="V436" i="11"/>
  <c r="V283" i="11"/>
  <c r="V278" i="11"/>
  <c r="V28" i="11"/>
  <c r="V55" i="11"/>
  <c r="V65" i="11"/>
  <c r="V306" i="11"/>
  <c r="V120" i="11"/>
  <c r="V433" i="11"/>
  <c r="V25" i="11"/>
  <c r="V121" i="11"/>
  <c r="V59" i="11"/>
  <c r="V125" i="11"/>
  <c r="V302" i="11"/>
  <c r="V275" i="11"/>
  <c r="V394" i="11"/>
  <c r="V308" i="11"/>
  <c r="V98" i="11"/>
  <c r="V416" i="11"/>
  <c r="V183" i="11"/>
  <c r="V88" i="11"/>
  <c r="V353" i="11"/>
  <c r="V40" i="11"/>
  <c r="V38" i="11"/>
  <c r="V217" i="11"/>
  <c r="V362" i="11"/>
  <c r="V352" i="11"/>
  <c r="V363" i="11"/>
  <c r="V303" i="11"/>
  <c r="V443" i="11"/>
  <c r="V214" i="11"/>
  <c r="V220" i="11"/>
  <c r="V118" i="11"/>
  <c r="V189" i="11"/>
  <c r="V216" i="11"/>
  <c r="V251" i="11"/>
  <c r="V349" i="11"/>
  <c r="V298" i="11"/>
  <c r="V255" i="11"/>
  <c r="V212" i="11"/>
  <c r="V233" i="11"/>
  <c r="V47" i="11"/>
  <c r="V414" i="11"/>
  <c r="V140" i="11"/>
  <c r="V280" i="11"/>
  <c r="V113" i="11"/>
  <c r="V210" i="11"/>
  <c r="V367" i="11"/>
  <c r="V412" i="11"/>
  <c r="V339" i="11"/>
  <c r="V422" i="11"/>
  <c r="V232" i="11"/>
  <c r="V333" i="11"/>
  <c r="V279" i="11"/>
  <c r="V241" i="11"/>
  <c r="V22" i="11"/>
  <c r="V213" i="11"/>
  <c r="V335" i="11"/>
  <c r="V337" i="11"/>
  <c r="V240" i="11"/>
  <c r="V94" i="11"/>
  <c r="V152" i="11"/>
  <c r="V411" i="11"/>
  <c r="V184" i="11"/>
  <c r="V330" i="11"/>
  <c r="V316" i="11"/>
  <c r="V106" i="11"/>
  <c r="V36" i="11"/>
  <c r="V358" i="11"/>
  <c r="V439" i="11"/>
  <c r="V81" i="11"/>
  <c r="V182" i="11"/>
  <c r="V226" i="11"/>
  <c r="V114" i="11"/>
  <c r="V391" i="11"/>
  <c r="V161" i="11"/>
  <c r="V18" i="11"/>
  <c r="V379" i="11"/>
  <c r="V292" i="11"/>
  <c r="V127" i="11"/>
  <c r="V288" i="11"/>
  <c r="V153" i="11"/>
  <c r="V274" i="11"/>
  <c r="V375" i="11"/>
  <c r="V420" i="11"/>
  <c r="V347" i="11"/>
  <c r="V19" i="11"/>
  <c r="V27" i="11"/>
  <c r="V304" i="11"/>
  <c r="V397" i="11"/>
  <c r="V407" i="11"/>
  <c r="V305" i="11"/>
  <c r="V68" i="11"/>
  <c r="V429" i="11"/>
  <c r="V415" i="11"/>
  <c r="V409" i="11"/>
  <c r="V328" i="11"/>
  <c r="V166" i="11"/>
  <c r="V236" i="11"/>
  <c r="V170" i="11"/>
  <c r="V315" i="11"/>
  <c r="V402" i="11"/>
  <c r="V396" i="11"/>
  <c r="V246" i="11"/>
  <c r="V24" i="11"/>
  <c r="V130" i="11"/>
  <c r="V311" i="11"/>
  <c r="V243" i="11"/>
  <c r="V85" i="11"/>
  <c r="V126" i="11"/>
  <c r="V368" i="11"/>
  <c r="V245" i="11"/>
  <c r="V338" i="11"/>
  <c r="V383" i="11"/>
  <c r="V109" i="11"/>
  <c r="V58" i="11"/>
  <c r="V197" i="11"/>
  <c r="V376" i="11"/>
  <c r="V110" i="11"/>
  <c r="V56" i="11"/>
  <c r="V307" i="11"/>
  <c r="V156" i="11"/>
  <c r="V86" i="11"/>
  <c r="V72" i="11"/>
  <c r="V395" i="11"/>
  <c r="V95" i="11"/>
  <c r="V322" i="11"/>
  <c r="V380" i="11"/>
  <c r="V382" i="11"/>
  <c r="V73" i="11"/>
  <c r="V147" i="11"/>
  <c r="V69" i="11"/>
  <c r="V318" i="11"/>
  <c r="V387" i="11"/>
  <c r="V188" i="11"/>
  <c r="V79" i="11"/>
  <c r="V356" i="11"/>
  <c r="V309" i="11"/>
  <c r="V401" i="11"/>
  <c r="V174" i="11"/>
  <c r="V192" i="11"/>
  <c r="V389" i="11"/>
  <c r="V257" i="11"/>
  <c r="V261" i="11"/>
  <c r="V377" i="11"/>
  <c r="V142" i="11"/>
  <c r="V326" i="11"/>
  <c r="V369" i="11"/>
  <c r="V57" i="11"/>
  <c r="V178" i="11"/>
  <c r="V332" i="11"/>
  <c r="AE317" i="11"/>
  <c r="V346" i="11"/>
  <c r="V355" i="11"/>
  <c r="V169" i="11"/>
  <c r="V222" i="11"/>
  <c r="V128" i="11"/>
  <c r="V435" i="11"/>
  <c r="V287" i="11"/>
  <c r="V175" i="11"/>
  <c r="V61" i="11"/>
  <c r="V221" i="11"/>
  <c r="V265" i="11"/>
  <c r="V234" i="11"/>
  <c r="V270" i="11"/>
  <c r="V193" i="11"/>
  <c r="V129" i="11"/>
  <c r="V41" i="11"/>
  <c r="V154" i="11"/>
  <c r="V204" i="11"/>
  <c r="V78" i="11"/>
  <c r="V151" i="11"/>
  <c r="AE181" i="11"/>
  <c r="AE319" i="11"/>
  <c r="Q113" i="11"/>
  <c r="Q426" i="11"/>
  <c r="Q58" i="11"/>
  <c r="Q368" i="11"/>
  <c r="Q251" i="11"/>
  <c r="Q62" i="11"/>
  <c r="Q447" i="11"/>
  <c r="Q56" i="11"/>
  <c r="Q385" i="11"/>
  <c r="Q260" i="11"/>
  <c r="Q200" i="11"/>
  <c r="Q28" i="11"/>
  <c r="Q27" i="11"/>
  <c r="Q204" i="11"/>
  <c r="Q393" i="11"/>
  <c r="Q196" i="11"/>
  <c r="AE22" i="11"/>
  <c r="AE84" i="11"/>
  <c r="Q451" i="11"/>
  <c r="Q475" i="11"/>
  <c r="Q464" i="11"/>
  <c r="Q486" i="11"/>
  <c r="Q462" i="11"/>
  <c r="Q467" i="11"/>
  <c r="Q450" i="11"/>
  <c r="Q465" i="11"/>
  <c r="Q489" i="11"/>
  <c r="Q466" i="11"/>
  <c r="Q481" i="11"/>
  <c r="Q472" i="11"/>
  <c r="Q468" i="11"/>
  <c r="Q496" i="11"/>
  <c r="Q485" i="11"/>
  <c r="Q491" i="11"/>
  <c r="Q86" i="11"/>
  <c r="Q341" i="11"/>
  <c r="Q282" i="11"/>
  <c r="Q122" i="11"/>
  <c r="Q316" i="11"/>
  <c r="Q43" i="11"/>
  <c r="Q32" i="11"/>
  <c r="Q360" i="11"/>
  <c r="Q152" i="11"/>
  <c r="Q399" i="11"/>
  <c r="AE363" i="11"/>
  <c r="AE105" i="11"/>
  <c r="AE41" i="11"/>
  <c r="AE355" i="11"/>
  <c r="AE210" i="11"/>
  <c r="AE204" i="11"/>
  <c r="AE107" i="11"/>
  <c r="W448" i="11"/>
  <c r="W458" i="11"/>
  <c r="W460" i="11"/>
  <c r="W462" i="11"/>
  <c r="W467" i="11"/>
  <c r="W469" i="11"/>
  <c r="W471" i="11"/>
  <c r="W480" i="11"/>
  <c r="W450" i="11"/>
  <c r="W452" i="11"/>
  <c r="W454" i="11"/>
  <c r="W456" i="11"/>
  <c r="W465" i="11"/>
  <c r="W474" i="11"/>
  <c r="W476" i="11"/>
  <c r="W478" i="11"/>
  <c r="W489" i="11"/>
  <c r="W459" i="11"/>
  <c r="W461" i="11"/>
  <c r="W463" i="11"/>
  <c r="W472" i="11"/>
  <c r="W481" i="11"/>
  <c r="W496" i="11"/>
  <c r="W451" i="11"/>
  <c r="W485" i="11"/>
  <c r="W486" i="11"/>
  <c r="W488" i="11"/>
  <c r="W490" i="11"/>
  <c r="W493" i="11"/>
  <c r="W494" i="11"/>
  <c r="W453" i="11"/>
  <c r="W464" i="11"/>
  <c r="W470" i="11"/>
  <c r="W477" i="11"/>
  <c r="W483" i="11"/>
  <c r="W466" i="11"/>
  <c r="W484" i="11"/>
  <c r="W473" i="11"/>
  <c r="W482" i="11"/>
  <c r="W495" i="11"/>
  <c r="W487" i="11"/>
  <c r="W468" i="11"/>
  <c r="W491" i="11"/>
  <c r="W479" i="11"/>
  <c r="W449" i="11"/>
  <c r="W475" i="11"/>
  <c r="W492" i="11"/>
  <c r="W457" i="11"/>
  <c r="W85" i="11"/>
  <c r="W192" i="11"/>
  <c r="W281" i="11"/>
  <c r="W377" i="11"/>
  <c r="W124" i="11"/>
  <c r="W232" i="11"/>
  <c r="W312" i="11"/>
  <c r="W75" i="11"/>
  <c r="W171" i="11"/>
  <c r="W247" i="11"/>
  <c r="W327" i="11"/>
  <c r="W106" i="11"/>
  <c r="W189" i="11"/>
  <c r="W262" i="11"/>
  <c r="W342" i="11"/>
  <c r="W65" i="11"/>
  <c r="W129" i="11"/>
  <c r="W196" i="11"/>
  <c r="W261" i="11"/>
  <c r="W46" i="11"/>
  <c r="W96" i="11"/>
  <c r="W160" i="11"/>
  <c r="W228" i="11"/>
  <c r="W292" i="11"/>
  <c r="W87" i="11"/>
  <c r="W151" i="11"/>
  <c r="W219" i="11"/>
  <c r="W283" i="11"/>
  <c r="W346" i="11"/>
  <c r="W414" i="11"/>
  <c r="W282" i="11"/>
  <c r="W389" i="11"/>
  <c r="W62" i="11"/>
  <c r="W388" i="11"/>
  <c r="W274" i="11"/>
  <c r="W431" i="11"/>
  <c r="W317" i="11"/>
  <c r="W411" i="11"/>
  <c r="W166" i="11"/>
  <c r="W387" i="11"/>
  <c r="W193" i="11"/>
  <c r="W376" i="11"/>
  <c r="W433" i="11"/>
  <c r="W347" i="11"/>
  <c r="W416" i="11"/>
  <c r="W32" i="11"/>
  <c r="W18" i="11"/>
  <c r="W41" i="11"/>
  <c r="W42" i="11"/>
  <c r="W38" i="11"/>
  <c r="W23" i="11"/>
  <c r="W297" i="11"/>
  <c r="W155" i="11"/>
  <c r="AE387" i="11"/>
  <c r="AE383" i="11"/>
  <c r="AE341" i="11"/>
  <c r="AE246" i="11"/>
  <c r="AE118" i="11"/>
  <c r="AE60" i="11"/>
  <c r="AE381" i="11"/>
  <c r="AE357" i="11"/>
  <c r="AE234" i="11"/>
  <c r="AE184" i="11"/>
  <c r="AE161" i="11"/>
  <c r="AE114" i="11"/>
  <c r="AE82" i="11"/>
  <c r="AE65" i="11"/>
  <c r="AE46" i="11"/>
  <c r="AE20" i="11"/>
  <c r="AE353" i="11"/>
  <c r="AE258" i="11"/>
  <c r="AE249" i="11"/>
  <c r="AE240" i="11"/>
  <c r="AE238" i="11"/>
  <c r="AE211" i="11"/>
  <c r="AE182" i="11"/>
  <c r="AE403" i="11"/>
  <c r="AE220" i="11"/>
  <c r="AE142" i="11"/>
  <c r="AE123" i="11"/>
  <c r="X449" i="11"/>
  <c r="X460" i="11"/>
  <c r="X495" i="11"/>
  <c r="X485" i="11"/>
  <c r="X489" i="11"/>
  <c r="X476" i="11"/>
  <c r="X492" i="11"/>
  <c r="Y475" i="11"/>
  <c r="Y464" i="11"/>
  <c r="Y484" i="11"/>
  <c r="Y486" i="11"/>
  <c r="Y462" i="11"/>
  <c r="Y450" i="11"/>
  <c r="Y465" i="11"/>
  <c r="Y478" i="11"/>
  <c r="Y489" i="11"/>
  <c r="Y485" i="11"/>
  <c r="Y488" i="11"/>
  <c r="Y470" i="11"/>
  <c r="Y461" i="11"/>
  <c r="Y481" i="11"/>
  <c r="Y480" i="11"/>
  <c r="AE340" i="11"/>
  <c r="AE168" i="11"/>
  <c r="AE140" i="11"/>
  <c r="AE495" i="11"/>
  <c r="AE468" i="11"/>
  <c r="Y492" i="11"/>
  <c r="Y454" i="11"/>
  <c r="Y479" i="11"/>
  <c r="Q301" i="11"/>
  <c r="Q480" i="11"/>
  <c r="Q131" i="11"/>
  <c r="Q121" i="11"/>
  <c r="Z132" i="11"/>
  <c r="Z375" i="11"/>
  <c r="Z210" i="11"/>
  <c r="Z81" i="11"/>
  <c r="Z295" i="11"/>
  <c r="Z201" i="11"/>
  <c r="Z411" i="11"/>
  <c r="Z204" i="11"/>
  <c r="Z255" i="11"/>
  <c r="Z434" i="11"/>
  <c r="Z287" i="11"/>
  <c r="Z196" i="11"/>
  <c r="Z371" i="11"/>
  <c r="Z51" i="11"/>
  <c r="Z240" i="11"/>
  <c r="Z319" i="11"/>
  <c r="Z333" i="11"/>
  <c r="Z415" i="11"/>
  <c r="Z48" i="11"/>
  <c r="Z106" i="11"/>
  <c r="Z21" i="11"/>
  <c r="Z346" i="11"/>
  <c r="Z391" i="11"/>
  <c r="Z88" i="11"/>
  <c r="Z302" i="11"/>
  <c r="Z87" i="11"/>
  <c r="Z32" i="11"/>
  <c r="Z137" i="11"/>
  <c r="Z380" i="11"/>
  <c r="Z379" i="11"/>
  <c r="Z203" i="11"/>
  <c r="Z41" i="11"/>
  <c r="Z244" i="11"/>
  <c r="Z476" i="11"/>
  <c r="Z478" i="11"/>
  <c r="Z451" i="11"/>
  <c r="Y311" i="11"/>
  <c r="Z27" i="11"/>
  <c r="Y366" i="11"/>
  <c r="Y110" i="11"/>
  <c r="Y237" i="11"/>
  <c r="Y358" i="11"/>
  <c r="Y190" i="11"/>
  <c r="Y55" i="11"/>
  <c r="Y415" i="11"/>
  <c r="Y269" i="11"/>
  <c r="Q19" i="11"/>
  <c r="Q216" i="11"/>
  <c r="Q319" i="11"/>
  <c r="Q214" i="11"/>
  <c r="Q133" i="11"/>
  <c r="Y280" i="11"/>
  <c r="Z214" i="11"/>
  <c r="Z317" i="11"/>
  <c r="Z104" i="11"/>
  <c r="Z417" i="11"/>
  <c r="Z180" i="11"/>
  <c r="Z212" i="11"/>
  <c r="Z167" i="11"/>
  <c r="Z133" i="11"/>
  <c r="Z424" i="11"/>
  <c r="Z327" i="11"/>
  <c r="Z184" i="11"/>
  <c r="Z221" i="11"/>
  <c r="Z362" i="11"/>
  <c r="Z258" i="11"/>
  <c r="Z399" i="11"/>
  <c r="Z432" i="11"/>
  <c r="Z211" i="11"/>
  <c r="Z181" i="11"/>
  <c r="Z97" i="11"/>
  <c r="Z416" i="11"/>
  <c r="Z66" i="11"/>
  <c r="Z477" i="11"/>
  <c r="Z480" i="11"/>
  <c r="Z485" i="11"/>
  <c r="Z465" i="11"/>
  <c r="Z227" i="11"/>
  <c r="Z61" i="11"/>
  <c r="Z444" i="11"/>
  <c r="Z242" i="11"/>
  <c r="Z65" i="11"/>
  <c r="Z439" i="11"/>
  <c r="Z324" i="11"/>
  <c r="Z440" i="11"/>
  <c r="Z160" i="11"/>
  <c r="Z54" i="11"/>
  <c r="Z42" i="11"/>
  <c r="Z368" i="11"/>
  <c r="Z165" i="11"/>
  <c r="Z296" i="11"/>
  <c r="Z141" i="11"/>
  <c r="Z183" i="11"/>
  <c r="Z271" i="11"/>
  <c r="Z102" i="11"/>
  <c r="Z169" i="11"/>
  <c r="Z63" i="11"/>
  <c r="Z148" i="11"/>
  <c r="Z157" i="11"/>
  <c r="Z364" i="11"/>
  <c r="Z272" i="11"/>
  <c r="Z192" i="11"/>
  <c r="Z34" i="11"/>
  <c r="Z198" i="11"/>
  <c r="Z268" i="11"/>
  <c r="Z62" i="11"/>
  <c r="Z55" i="11"/>
  <c r="Z114" i="11"/>
  <c r="Z329" i="11"/>
  <c r="Z139" i="11"/>
  <c r="Z118" i="11"/>
  <c r="Z341" i="11"/>
  <c r="Z441" i="11"/>
  <c r="Z140" i="11"/>
  <c r="Z95" i="11"/>
  <c r="Z122" i="11"/>
  <c r="Z345" i="11"/>
  <c r="Z163" i="11"/>
  <c r="Z158" i="11"/>
  <c r="Z389" i="11"/>
  <c r="Z194" i="11"/>
  <c r="Z57" i="11"/>
  <c r="Z267" i="11"/>
  <c r="Z374" i="11"/>
  <c r="Z310" i="11"/>
  <c r="Z38" i="11"/>
  <c r="Z123" i="11"/>
  <c r="Z397" i="11"/>
  <c r="Z390" i="11"/>
  <c r="Z89" i="11"/>
  <c r="Z407" i="11"/>
  <c r="Z207" i="11"/>
  <c r="Z58" i="11"/>
  <c r="Z86" i="11"/>
  <c r="Z473" i="11"/>
  <c r="Z454" i="11"/>
  <c r="Z456" i="11"/>
  <c r="Z463" i="11"/>
  <c r="Z427" i="11"/>
  <c r="Z265" i="11"/>
  <c r="Z263" i="11"/>
  <c r="Z442" i="11"/>
  <c r="Z67" i="11"/>
  <c r="Z202" i="11"/>
  <c r="Z413" i="11"/>
  <c r="Z177" i="11"/>
  <c r="Z69" i="11"/>
  <c r="Z127" i="11"/>
  <c r="Z384" i="11"/>
  <c r="Z425" i="11"/>
  <c r="Z193" i="11"/>
  <c r="Z334" i="11"/>
  <c r="Z49" i="11"/>
  <c r="Z47" i="11"/>
  <c r="Z209" i="11"/>
  <c r="Q109" i="11"/>
  <c r="Q118" i="11"/>
  <c r="Q320" i="11"/>
  <c r="Q135" i="11"/>
  <c r="Q269" i="11"/>
  <c r="Q310" i="11"/>
  <c r="Q402" i="11"/>
  <c r="Q179" i="11"/>
  <c r="Q69" i="11"/>
  <c r="Q199" i="11"/>
  <c r="Q375" i="11"/>
  <c r="Q212" i="11"/>
  <c r="Q352" i="11"/>
  <c r="Q225" i="11"/>
  <c r="Q305" i="11"/>
  <c r="Q406" i="11"/>
  <c r="Q326" i="11"/>
  <c r="Q373" i="11"/>
  <c r="Q293" i="11"/>
  <c r="Q276" i="11"/>
  <c r="Q137" i="11"/>
  <c r="Q116" i="11"/>
  <c r="Q150" i="11"/>
  <c r="Q223" i="11"/>
  <c r="Q423" i="11"/>
  <c r="Q350" i="11"/>
  <c r="Q246" i="11"/>
  <c r="Q217" i="11"/>
  <c r="Q344" i="11"/>
  <c r="Q295" i="11"/>
  <c r="Q25" i="11"/>
  <c r="Q180" i="11"/>
  <c r="Q50" i="11"/>
  <c r="Q292" i="11"/>
  <c r="Q51" i="11"/>
  <c r="Q297" i="11"/>
  <c r="Q286" i="11"/>
  <c r="Q262" i="11"/>
  <c r="Q40" i="11"/>
  <c r="Q48" i="11"/>
  <c r="Q155" i="11"/>
  <c r="Q66" i="11"/>
  <c r="Q24" i="11"/>
  <c r="Q430" i="11"/>
  <c r="Q354" i="11"/>
  <c r="Q267" i="11"/>
  <c r="Q244" i="11"/>
  <c r="Q229" i="11"/>
  <c r="Q202" i="11"/>
  <c r="Q435" i="11"/>
  <c r="Q421" i="11"/>
  <c r="Q348" i="11"/>
  <c r="Q65" i="11"/>
  <c r="Q112" i="11"/>
  <c r="Q312" i="11"/>
  <c r="Q101" i="11"/>
  <c r="Q424" i="11"/>
  <c r="Q159" i="11"/>
  <c r="Q272" i="11"/>
  <c r="Q331" i="11"/>
  <c r="Q53" i="11"/>
  <c r="Q323" i="11"/>
  <c r="Q146" i="11"/>
  <c r="Q83" i="11"/>
  <c r="Q446" i="11"/>
  <c r="Q64" i="11"/>
  <c r="Q198" i="11"/>
  <c r="Q249" i="11"/>
  <c r="Q287" i="11"/>
  <c r="Q440" i="11"/>
  <c r="Q338" i="11"/>
  <c r="Q111" i="11"/>
  <c r="Q300" i="11"/>
  <c r="Q395" i="11"/>
  <c r="Q211" i="11"/>
  <c r="Q20" i="11"/>
  <c r="Q413" i="11"/>
  <c r="Q193" i="11"/>
  <c r="Q41" i="11"/>
  <c r="Q400" i="11"/>
  <c r="Q222" i="11"/>
  <c r="Q187" i="11"/>
  <c r="Q107" i="11"/>
  <c r="Q296" i="11"/>
  <c r="Q391" i="11"/>
  <c r="Q108" i="11"/>
  <c r="Q410" i="11"/>
  <c r="Q258" i="11"/>
  <c r="Q178" i="11"/>
  <c r="Q328" i="11"/>
  <c r="Q90" i="11"/>
  <c r="Q239" i="11"/>
  <c r="Q221" i="11"/>
  <c r="Q29" i="11"/>
  <c r="Q188" i="11"/>
  <c r="Q201" i="11"/>
  <c r="Q321" i="11"/>
  <c r="Q245" i="11"/>
  <c r="Q285" i="11"/>
  <c r="Q266" i="11"/>
  <c r="Q303" i="11"/>
  <c r="Q284" i="11"/>
  <c r="Q261" i="11"/>
  <c r="Q234" i="11"/>
  <c r="Q250" i="11"/>
  <c r="Q270" i="11"/>
  <c r="Q192" i="11"/>
  <c r="Q21" i="11"/>
  <c r="Q136" i="11"/>
  <c r="Q74" i="11"/>
  <c r="Q148" i="11"/>
  <c r="Q390" i="11"/>
  <c r="Q104" i="11"/>
  <c r="Q142" i="11"/>
  <c r="Q219" i="11"/>
  <c r="Q117" i="11"/>
  <c r="Q387" i="11"/>
  <c r="Q324" i="11"/>
  <c r="Q115" i="11"/>
  <c r="Q195" i="11"/>
  <c r="Q416" i="11"/>
  <c r="Q369" i="11"/>
  <c r="Q376" i="11"/>
  <c r="Q129" i="11"/>
  <c r="Q411" i="11"/>
  <c r="Q445" i="11"/>
  <c r="Q353" i="11"/>
  <c r="Q224" i="11"/>
  <c r="Q359" i="11"/>
  <c r="Q89" i="11"/>
  <c r="Q415" i="11"/>
  <c r="Q365" i="11"/>
  <c r="Q340" i="11"/>
  <c r="Q165" i="11"/>
  <c r="Q346" i="11"/>
  <c r="Q405" i="11"/>
  <c r="Q349" i="11"/>
  <c r="Q71" i="11"/>
  <c r="Q256" i="11"/>
  <c r="Q351" i="11"/>
  <c r="Q157" i="11"/>
  <c r="Q164" i="11"/>
  <c r="Q183" i="11"/>
  <c r="Q103" i="11"/>
  <c r="Q288" i="11"/>
  <c r="Q383" i="11"/>
  <c r="Q203" i="11"/>
  <c r="Q271" i="11"/>
  <c r="Q263" i="11"/>
  <c r="Q88" i="11"/>
  <c r="Q23" i="11"/>
  <c r="Q397" i="11"/>
  <c r="Q363" i="11"/>
  <c r="Q264" i="11"/>
  <c r="Q327" i="11"/>
  <c r="Q237" i="11"/>
  <c r="Q126" i="11"/>
  <c r="Q130" i="11"/>
  <c r="Q177" i="11"/>
  <c r="Q209" i="11"/>
  <c r="Q442" i="11"/>
  <c r="Q181" i="11"/>
  <c r="Q294" i="11"/>
  <c r="Q154" i="11"/>
  <c r="Q44" i="11"/>
  <c r="Q168" i="11"/>
  <c r="Q36" i="11"/>
  <c r="Q55" i="11"/>
  <c r="Q68" i="11"/>
  <c r="Q80" i="11"/>
  <c r="Q308" i="11"/>
  <c r="Q97" i="11"/>
  <c r="Q114" i="11"/>
  <c r="Q329" i="11"/>
  <c r="Q432" i="11"/>
  <c r="Q72" i="11"/>
  <c r="Q156" i="11"/>
  <c r="Q336" i="11"/>
  <c r="Q247" i="11"/>
  <c r="Q318" i="11"/>
  <c r="Q102" i="11"/>
  <c r="Q140" i="11"/>
  <c r="Q290" i="11"/>
  <c r="Q279" i="11"/>
  <c r="Q242" i="11"/>
  <c r="Q273" i="11"/>
  <c r="Q162" i="11"/>
  <c r="Q37" i="11"/>
  <c r="Q431" i="11"/>
  <c r="Q182" i="11"/>
  <c r="Q283" i="11"/>
  <c r="Q243" i="11"/>
  <c r="Q77" i="11"/>
  <c r="Q143" i="11"/>
  <c r="Q161" i="11"/>
  <c r="Q232" i="11"/>
  <c r="Q227" i="11"/>
  <c r="Q210" i="11"/>
  <c r="Q61" i="11"/>
  <c r="Q78" i="11"/>
  <c r="Q386" i="11"/>
  <c r="Q428" i="11"/>
  <c r="Q335" i="11"/>
  <c r="Q257" i="11"/>
  <c r="Q325" i="11"/>
  <c r="Q70" i="11"/>
  <c r="Q149" i="11"/>
  <c r="Q356" i="11"/>
  <c r="Q429" i="11"/>
  <c r="Q30" i="11"/>
  <c r="Q304" i="11"/>
  <c r="Q281" i="11"/>
  <c r="Q134" i="11"/>
  <c r="Q49" i="11"/>
  <c r="Q45" i="11"/>
  <c r="Q93" i="11"/>
  <c r="Q306" i="11"/>
  <c r="Q277" i="11"/>
  <c r="Q46" i="11"/>
  <c r="Q35" i="11"/>
  <c r="Q401" i="11"/>
  <c r="Q67" i="11"/>
  <c r="Q347" i="11"/>
  <c r="Q427" i="11"/>
  <c r="Q380" i="11"/>
  <c r="Q84" i="11"/>
  <c r="Q314" i="11"/>
  <c r="Q139" i="11"/>
  <c r="Q298" i="11"/>
  <c r="Q170" i="11"/>
  <c r="Q419" i="11"/>
  <c r="Q169" i="11"/>
  <c r="Q226" i="11"/>
  <c r="Q73" i="11"/>
  <c r="Q392" i="11"/>
  <c r="Q378" i="11"/>
  <c r="Q398" i="11"/>
  <c r="Q173" i="11"/>
  <c r="Q163" i="11"/>
  <c r="Q289" i="11"/>
  <c r="Q367" i="11"/>
  <c r="Q259" i="11"/>
  <c r="Q388" i="11"/>
  <c r="Q377" i="11"/>
  <c r="Q96" i="11"/>
  <c r="Q138" i="11"/>
  <c r="Q151" i="11"/>
  <c r="Q98" i="11"/>
  <c r="Q26" i="11"/>
  <c r="Q213" i="11"/>
  <c r="Q39" i="11"/>
  <c r="Q414" i="11"/>
  <c r="Q241" i="11"/>
  <c r="Q403" i="11"/>
  <c r="Q60" i="11"/>
  <c r="Q174" i="11"/>
  <c r="Q311" i="11"/>
  <c r="Q158" i="11"/>
  <c r="Q120" i="11"/>
  <c r="Q291" i="11"/>
  <c r="Q407" i="11"/>
  <c r="Q252" i="11"/>
  <c r="Q437" i="11"/>
  <c r="Q420" i="11"/>
  <c r="Q254" i="11"/>
  <c r="Q144" i="11"/>
  <c r="Q236" i="11"/>
  <c r="Q95" i="11"/>
  <c r="Y242" i="11"/>
  <c r="Y360" i="11"/>
  <c r="Y188" i="11"/>
  <c r="Y47" i="11"/>
  <c r="Y410" i="11"/>
  <c r="Y32" i="11"/>
  <c r="Y207" i="11"/>
  <c r="Y168" i="11"/>
  <c r="Y445" i="11"/>
  <c r="Y24" i="11"/>
  <c r="Y77" i="11"/>
  <c r="Y300" i="11"/>
  <c r="Y247" i="11"/>
  <c r="Y268" i="11"/>
  <c r="Y440" i="11"/>
  <c r="Y259" i="11"/>
  <c r="Y233" i="11"/>
  <c r="Y275" i="11"/>
  <c r="Y403" i="11"/>
  <c r="Y404" i="11"/>
  <c r="Y112" i="11"/>
  <c r="Y227" i="11"/>
  <c r="Y87" i="11"/>
  <c r="Y174" i="11"/>
  <c r="Y100" i="11"/>
  <c r="Y176" i="11"/>
  <c r="Y130" i="11"/>
  <c r="Y99" i="11"/>
  <c r="Y118" i="11"/>
  <c r="Y446" i="11"/>
  <c r="Y256" i="11"/>
  <c r="Y20" i="11"/>
  <c r="Y283" i="11"/>
  <c r="Y202" i="11"/>
  <c r="Y107" i="11"/>
  <c r="Y349" i="11"/>
  <c r="Y441" i="11"/>
  <c r="Y84" i="11"/>
  <c r="Y353" i="11"/>
  <c r="Y334" i="11"/>
  <c r="Y304" i="11"/>
  <c r="Y367" i="11"/>
  <c r="Y375" i="11"/>
  <c r="Y279" i="11"/>
  <c r="Y157" i="11"/>
  <c r="Y183" i="11"/>
  <c r="Y111" i="11"/>
  <c r="Y58" i="11"/>
  <c r="Y108" i="11"/>
  <c r="Y147" i="11"/>
  <c r="Y372" i="11"/>
  <c r="Y419" i="11"/>
  <c r="Y394" i="11"/>
  <c r="Y150" i="11"/>
  <c r="Y348" i="11"/>
  <c r="Y301" i="11"/>
  <c r="Y78" i="11"/>
  <c r="Y39" i="11"/>
  <c r="Y36" i="11"/>
  <c r="Y220" i="11"/>
  <c r="Y319" i="11"/>
  <c r="Y146" i="11"/>
  <c r="Y211" i="11"/>
  <c r="Y286" i="11"/>
  <c r="Y54" i="11"/>
  <c r="Y350" i="11"/>
  <c r="Y308" i="11"/>
  <c r="Y68" i="11"/>
  <c r="Y382" i="11"/>
  <c r="Y151" i="11"/>
  <c r="Y95" i="11"/>
  <c r="Y245" i="11"/>
  <c r="Y235" i="11"/>
  <c r="Y51" i="11"/>
  <c r="Y103" i="11"/>
  <c r="Y442" i="11"/>
  <c r="Y213" i="11"/>
  <c r="Y83" i="11"/>
  <c r="Y290" i="11"/>
  <c r="Y401" i="11"/>
  <c r="Y173" i="11"/>
  <c r="Y266" i="11"/>
  <c r="Y378" i="11"/>
  <c r="Y385" i="11"/>
  <c r="Y374" i="11"/>
  <c r="Y365" i="11"/>
  <c r="Y175" i="11"/>
  <c r="Y92" i="11"/>
  <c r="Y274" i="11"/>
  <c r="Y105" i="11"/>
  <c r="Y56" i="11"/>
  <c r="Y364" i="11"/>
  <c r="Y271" i="11"/>
  <c r="Y149" i="11"/>
  <c r="Y135" i="11"/>
  <c r="Y45" i="11"/>
  <c r="Y313" i="11"/>
  <c r="Y230" i="11"/>
  <c r="Y303" i="11"/>
  <c r="Y23" i="11"/>
  <c r="Y391" i="11"/>
  <c r="Y322" i="11"/>
  <c r="Y396" i="11"/>
  <c r="Y272" i="11"/>
  <c r="Y342" i="11"/>
  <c r="Y48" i="11"/>
  <c r="Y387" i="11"/>
  <c r="Y430" i="11"/>
  <c r="Y64" i="11"/>
  <c r="Y398" i="11"/>
  <c r="Y65" i="11"/>
  <c r="Y102" i="11"/>
  <c r="Y116" i="11"/>
  <c r="Y418" i="11"/>
  <c r="Y408" i="11"/>
  <c r="Y434" i="11"/>
  <c r="Y287" i="11"/>
  <c r="Y50" i="11"/>
  <c r="Y223" i="11"/>
  <c r="Y134" i="11"/>
  <c r="Y315" i="11"/>
  <c r="Y131" i="11"/>
  <c r="Y426" i="11"/>
  <c r="Y496" i="11"/>
  <c r="Y494" i="11"/>
  <c r="Y476" i="11"/>
  <c r="Y469" i="11"/>
  <c r="Y458" i="11"/>
  <c r="Y482" i="11"/>
  <c r="Y453" i="11"/>
  <c r="Q433" i="11"/>
  <c r="Q208" i="11"/>
  <c r="Q396" i="11"/>
  <c r="Q339" i="11"/>
  <c r="Q238" i="11"/>
  <c r="Q171" i="11"/>
  <c r="Q495" i="11"/>
  <c r="Q494" i="11"/>
  <c r="Q461" i="11"/>
  <c r="Q463" i="11"/>
  <c r="Q478" i="11"/>
  <c r="Q456" i="11"/>
  <c r="Q471" i="11"/>
  <c r="Q484" i="11"/>
  <c r="Q449" i="11"/>
  <c r="Q455" i="11"/>
  <c r="Q33" i="11"/>
  <c r="Q278" i="11"/>
  <c r="Q370" i="11"/>
  <c r="Q85" i="11"/>
  <c r="Q79" i="11"/>
  <c r="Q317" i="11"/>
  <c r="Q357" i="11"/>
  <c r="Q434" i="11"/>
  <c r="Q364" i="11"/>
  <c r="Y495" i="11"/>
  <c r="Y491" i="11"/>
  <c r="Y472" i="11"/>
  <c r="Y490" i="11"/>
  <c r="Y493" i="11"/>
  <c r="Y468" i="11"/>
  <c r="Y474" i="11"/>
  <c r="Y452" i="11"/>
  <c r="Y467" i="11"/>
  <c r="Y448" i="11"/>
  <c r="Y473" i="11"/>
  <c r="Y477" i="11"/>
  <c r="Y451" i="11"/>
  <c r="Q190" i="11"/>
  <c r="Q379" i="11"/>
  <c r="Q444" i="11"/>
  <c r="Q99" i="11"/>
  <c r="Q141" i="11"/>
  <c r="Q132" i="11"/>
  <c r="Q47" i="11"/>
  <c r="Q145" i="11"/>
  <c r="Q457" i="11"/>
  <c r="Q483" i="11"/>
  <c r="Q493" i="11"/>
  <c r="Q492" i="11"/>
  <c r="Q470" i="11"/>
  <c r="Q476" i="11"/>
  <c r="Q454" i="11"/>
  <c r="Q469" i="11"/>
  <c r="Q458" i="11"/>
  <c r="Q482" i="11"/>
  <c r="Q479" i="11"/>
  <c r="Q453" i="11"/>
  <c r="Q176" i="11"/>
  <c r="Q194" i="11"/>
  <c r="Q381" i="11"/>
  <c r="Q240" i="11"/>
  <c r="Q123" i="11"/>
  <c r="Q355" i="11"/>
  <c r="Q418" i="11"/>
  <c r="Q215" i="11"/>
  <c r="Q372" i="11"/>
  <c r="Q119" i="11"/>
  <c r="Q313" i="11"/>
  <c r="Q439" i="11"/>
  <c r="Q54" i="11"/>
  <c r="Z174" i="11"/>
  <c r="Z18" i="11"/>
  <c r="Z445" i="11"/>
  <c r="Z306" i="11"/>
  <c r="Z412" i="11"/>
  <c r="Z430" i="11"/>
  <c r="Z243" i="11"/>
  <c r="Z121" i="11"/>
  <c r="Z274" i="11"/>
  <c r="Z290" i="11"/>
  <c r="Z372" i="11"/>
  <c r="Z414" i="11"/>
  <c r="Z235" i="11"/>
  <c r="Z301" i="11"/>
  <c r="Z245" i="11"/>
  <c r="Z338" i="11"/>
  <c r="Z426" i="11"/>
  <c r="Z279" i="11"/>
  <c r="Z321" i="11"/>
  <c r="Z363" i="11"/>
  <c r="Z405" i="11"/>
  <c r="Z226" i="11"/>
  <c r="Z147" i="11"/>
  <c r="Z393" i="11"/>
  <c r="Z206" i="11"/>
  <c r="Z232" i="11"/>
  <c r="Z117" i="11"/>
  <c r="Z298" i="11"/>
  <c r="Z337" i="11"/>
  <c r="Z159" i="11"/>
  <c r="Z241" i="11"/>
  <c r="Z261" i="11"/>
  <c r="Z46" i="11"/>
  <c r="Z496" i="11"/>
  <c r="Z492" i="11"/>
  <c r="Z457" i="11"/>
  <c r="Y59" i="11"/>
  <c r="Y318" i="11"/>
  <c r="Y206" i="11"/>
  <c r="Y399" i="11"/>
  <c r="Y187" i="11"/>
  <c r="Y354" i="11"/>
  <c r="Y170" i="11"/>
  <c r="Y210" i="11"/>
  <c r="Y192" i="11"/>
  <c r="Z40" i="11"/>
  <c r="Y317" i="11"/>
  <c r="Z90" i="11"/>
  <c r="Q382" i="11"/>
  <c r="Q361" i="11"/>
  <c r="Q275" i="11"/>
  <c r="Q384" i="11"/>
  <c r="Z173" i="11"/>
  <c r="Z52" i="11"/>
  <c r="Q345" i="11"/>
  <c r="Q374" i="11"/>
  <c r="Q189" i="11"/>
  <c r="Q394" i="11"/>
  <c r="Q197" i="11"/>
  <c r="Q127" i="11"/>
  <c r="Z323" i="11"/>
  <c r="Z318" i="11"/>
  <c r="Z82" i="11"/>
  <c r="Z28" i="11"/>
  <c r="Z328" i="11"/>
  <c r="Z236" i="11"/>
  <c r="Z286" i="11"/>
  <c r="Z331" i="11"/>
  <c r="Z79" i="11"/>
  <c r="Z19" i="11"/>
  <c r="Z280" i="11"/>
  <c r="Z228" i="11"/>
  <c r="Z270" i="11"/>
  <c r="Z43" i="11"/>
  <c r="Z395" i="11"/>
  <c r="Z143" i="11"/>
  <c r="Z25" i="11"/>
  <c r="Z282" i="11"/>
  <c r="Z107" i="11"/>
  <c r="Z406" i="11"/>
  <c r="Z219" i="11"/>
  <c r="Z285" i="11"/>
  <c r="Z304" i="11"/>
  <c r="Z428" i="11"/>
  <c r="Z273" i="11"/>
  <c r="Z435" i="11"/>
  <c r="Z71" i="11"/>
  <c r="Z447" i="11"/>
  <c r="Z68" i="11"/>
  <c r="Z93" i="11"/>
  <c r="Z130" i="11"/>
  <c r="Z437" i="11"/>
  <c r="Z408" i="11"/>
  <c r="Z238" i="11"/>
  <c r="Z490" i="11"/>
  <c r="Z462" i="11"/>
  <c r="Y94" i="11"/>
  <c r="Y57" i="11"/>
  <c r="Y44" i="11"/>
  <c r="Y42" i="11"/>
  <c r="Y288" i="11"/>
  <c r="Y335" i="11"/>
  <c r="Z343" i="11"/>
  <c r="Y81" i="11"/>
  <c r="Y428" i="11"/>
  <c r="Q436" i="11"/>
  <c r="Q81" i="11"/>
  <c r="Q408" i="11"/>
  <c r="Q441" i="11"/>
  <c r="Q63" i="11"/>
  <c r="Q218" i="11"/>
  <c r="Q315" i="11"/>
  <c r="Q268" i="11"/>
  <c r="Q409" i="11"/>
  <c r="Q265" i="11"/>
  <c r="Q366" i="11"/>
  <c r="Q389" i="11"/>
  <c r="T288" i="11"/>
  <c r="T216" i="11"/>
  <c r="T101" i="11"/>
  <c r="T441" i="11"/>
  <c r="T282" i="11"/>
  <c r="T251" i="11"/>
  <c r="T168" i="11"/>
  <c r="T89" i="11"/>
  <c r="T341" i="11"/>
  <c r="T183" i="11"/>
  <c r="T192" i="11"/>
  <c r="T447" i="11"/>
  <c r="T34" i="11"/>
  <c r="T22" i="11"/>
  <c r="T178" i="11"/>
  <c r="T416" i="11"/>
  <c r="T313" i="11"/>
  <c r="T218" i="11"/>
  <c r="T127" i="11"/>
  <c r="T435" i="11"/>
  <c r="T356" i="11"/>
  <c r="T269" i="11"/>
  <c r="T82" i="11"/>
  <c r="T83" i="11"/>
  <c r="T375" i="11"/>
  <c r="T24" i="11"/>
  <c r="T36" i="11"/>
  <c r="T108" i="11"/>
  <c r="T305" i="11"/>
  <c r="T235" i="11"/>
  <c r="T439" i="11"/>
  <c r="T176" i="11"/>
  <c r="T444" i="11"/>
  <c r="T211" i="11"/>
  <c r="T337" i="11"/>
  <c r="T200" i="11"/>
  <c r="T172" i="11"/>
  <c r="T433" i="11"/>
  <c r="T299" i="11"/>
  <c r="T383" i="11"/>
  <c r="T154" i="11"/>
  <c r="T388" i="11"/>
  <c r="T203" i="11"/>
  <c r="T321" i="11"/>
  <c r="T193" i="11"/>
  <c r="X306" i="11"/>
  <c r="X85" i="11"/>
  <c r="X62" i="11"/>
  <c r="Y79" i="11"/>
  <c r="Y63" i="11"/>
  <c r="Y307" i="11"/>
  <c r="Y166" i="11"/>
  <c r="Y362" i="11"/>
  <c r="Y225" i="11"/>
  <c r="Y124" i="11"/>
  <c r="Y296" i="11"/>
  <c r="Y155" i="11"/>
  <c r="Y82" i="11"/>
  <c r="Y222" i="11"/>
  <c r="Y113" i="11"/>
  <c r="Y285" i="11"/>
  <c r="Y416" i="11"/>
  <c r="Y423" i="11"/>
  <c r="Y438" i="11"/>
  <c r="Y397" i="11"/>
  <c r="Y383" i="11"/>
  <c r="Y357" i="11"/>
  <c r="Y340" i="11"/>
  <c r="Y393" i="11"/>
  <c r="Y21" i="11"/>
  <c r="Y28" i="11"/>
  <c r="Y291" i="11"/>
  <c r="Y141" i="11"/>
  <c r="Y344" i="11"/>
  <c r="Y246" i="11"/>
  <c r="Y343" i="11"/>
  <c r="Y412" i="11"/>
  <c r="Y167" i="11"/>
  <c r="Y126" i="11"/>
  <c r="Y76" i="11"/>
  <c r="Y66" i="11"/>
  <c r="Y331" i="11"/>
  <c r="Y249" i="11"/>
  <c r="Y182" i="11"/>
  <c r="Y309" i="11"/>
  <c r="Y197" i="11"/>
  <c r="Y125" i="11"/>
  <c r="Y379" i="11"/>
  <c r="Y191" i="11"/>
  <c r="Y49" i="11"/>
  <c r="Y390" i="11"/>
  <c r="Y128" i="11"/>
  <c r="Y298" i="11"/>
  <c r="Y215" i="11"/>
  <c r="Y424" i="11"/>
  <c r="Y333" i="11"/>
  <c r="Y194" i="11"/>
  <c r="Y258" i="11"/>
  <c r="Y248" i="11"/>
  <c r="Y180" i="11"/>
  <c r="Y392" i="11"/>
  <c r="Y373" i="11"/>
  <c r="Y293" i="11"/>
  <c r="Y31" i="11"/>
  <c r="Y53" i="11"/>
  <c r="Y75" i="11"/>
  <c r="Y121" i="11"/>
  <c r="Y359" i="11"/>
  <c r="Y361" i="11"/>
  <c r="Y40" i="11"/>
  <c r="Y152" i="11"/>
  <c r="Y312" i="11"/>
  <c r="Y97" i="11"/>
  <c r="Y320" i="11"/>
  <c r="Y101" i="11"/>
  <c r="Y406" i="11"/>
  <c r="Y165" i="11"/>
  <c r="Y231" i="11"/>
  <c r="Y104" i="11"/>
  <c r="Y295" i="11"/>
  <c r="Y414" i="11"/>
  <c r="Y292" i="11"/>
  <c r="Y212" i="11"/>
  <c r="Y96" i="11"/>
  <c r="Y123" i="11"/>
  <c r="Y316" i="11"/>
  <c r="Y228" i="11"/>
  <c r="Y234" i="11"/>
  <c r="Y435" i="11"/>
  <c r="Y164" i="11"/>
  <c r="Y346" i="11"/>
  <c r="Y169" i="11"/>
  <c r="Y33" i="11"/>
  <c r="Y71" i="11"/>
  <c r="Y347" i="11"/>
  <c r="Y185" i="11"/>
  <c r="Y61" i="11"/>
  <c r="Y273" i="11"/>
  <c r="Y132" i="11"/>
  <c r="Y328" i="11"/>
  <c r="Y163" i="11"/>
  <c r="Y98" i="11"/>
  <c r="Y238" i="11"/>
  <c r="Y145" i="11"/>
  <c r="Y72" i="11"/>
  <c r="Y204" i="11"/>
  <c r="Y439" i="11"/>
  <c r="Y409" i="11"/>
  <c r="Y405" i="11"/>
  <c r="Y388" i="11"/>
  <c r="Y395" i="11"/>
  <c r="Y356" i="11"/>
  <c r="Y417" i="11"/>
  <c r="Y34" i="11"/>
  <c r="Y26" i="11"/>
  <c r="Y41" i="11"/>
  <c r="Y355" i="11"/>
  <c r="Y201" i="11"/>
  <c r="Y67" i="11"/>
  <c r="Y310" i="11"/>
  <c r="Y431" i="11"/>
  <c r="Y284" i="11"/>
  <c r="Y243" i="11"/>
  <c r="Y193" i="11"/>
  <c r="Y156" i="11"/>
  <c r="Y138" i="11"/>
  <c r="Y62" i="11"/>
  <c r="Y321" i="11"/>
  <c r="Y263" i="11"/>
  <c r="Y260" i="11"/>
  <c r="Y144" i="11"/>
  <c r="Y90" i="11"/>
  <c r="Y306" i="11"/>
  <c r="Y27" i="11"/>
  <c r="Y209" i="11"/>
  <c r="Y74" i="11"/>
  <c r="Y432" i="11"/>
  <c r="Y420" i="11"/>
  <c r="Y299" i="11"/>
  <c r="Y224" i="11"/>
  <c r="Y161" i="11"/>
  <c r="Y389" i="11"/>
  <c r="Y127" i="11"/>
  <c r="Y93" i="11"/>
  <c r="Y368" i="11"/>
  <c r="Y302" i="11"/>
  <c r="Y327" i="11"/>
  <c r="Y120" i="11"/>
  <c r="Y178" i="11"/>
  <c r="Y203" i="11"/>
  <c r="Y217" i="11"/>
  <c r="Y239" i="11"/>
  <c r="Y261" i="11"/>
  <c r="Y276" i="11"/>
  <c r="Y332" i="11"/>
  <c r="Y117" i="11"/>
  <c r="Y251" i="11"/>
  <c r="Y386" i="11"/>
  <c r="Y139" i="11"/>
  <c r="Y254" i="11"/>
  <c r="Y341" i="11"/>
  <c r="Y324" i="11"/>
  <c r="Y19" i="11"/>
  <c r="Y221" i="11"/>
  <c r="Y267" i="11"/>
  <c r="Y119" i="11"/>
  <c r="Y363" i="11"/>
  <c r="Y226" i="11"/>
  <c r="Y69" i="11"/>
  <c r="Y281" i="11"/>
  <c r="Y140" i="11"/>
  <c r="Y352" i="11"/>
  <c r="Y199" i="11"/>
  <c r="Y106" i="11"/>
  <c r="Y270" i="11"/>
  <c r="Y179" i="11"/>
  <c r="Y136" i="11"/>
  <c r="Y236" i="11"/>
  <c r="Y43" i="11"/>
  <c r="Y425" i="11"/>
  <c r="Y421" i="11"/>
  <c r="Y436" i="11"/>
  <c r="Y411" i="11"/>
  <c r="Y402" i="11"/>
  <c r="Y433" i="11"/>
  <c r="Y37" i="11"/>
  <c r="Y29" i="11"/>
  <c r="Y38" i="11"/>
  <c r="Y159" i="11"/>
  <c r="Y330" i="11"/>
  <c r="Y216" i="11"/>
  <c r="Y122" i="11"/>
  <c r="Y380" i="11"/>
  <c r="Y429" i="11"/>
  <c r="Y370" i="11"/>
  <c r="Y323" i="11"/>
  <c r="Y241" i="11"/>
  <c r="Y181" i="11"/>
  <c r="Y186" i="11"/>
  <c r="Y109" i="11"/>
  <c r="Y384" i="11"/>
  <c r="Y46" i="11"/>
  <c r="Y137" i="11"/>
  <c r="Y52" i="11"/>
  <c r="Y143" i="11"/>
  <c r="Y297" i="11"/>
  <c r="Y154" i="11"/>
  <c r="Y351" i="11"/>
  <c r="Y325" i="11"/>
  <c r="Y86" i="11"/>
  <c r="Y336" i="11"/>
  <c r="Y253" i="11"/>
  <c r="Y88" i="11"/>
  <c r="Y339" i="11"/>
  <c r="Y257" i="11"/>
  <c r="Y171" i="11"/>
  <c r="Y153" i="11"/>
  <c r="Y80" i="11"/>
  <c r="Y444" i="11"/>
  <c r="Y22" i="11"/>
  <c r="Y371" i="11"/>
  <c r="Y60" i="11"/>
  <c r="Y114" i="11"/>
  <c r="Y400" i="11"/>
  <c r="Y437" i="11"/>
  <c r="Y381" i="11"/>
  <c r="Y229" i="11"/>
  <c r="Y148" i="11"/>
  <c r="Y377" i="11"/>
  <c r="Y184" i="11"/>
  <c r="Y413" i="11"/>
  <c r="Y240" i="11"/>
  <c r="Y255" i="11"/>
  <c r="Y198" i="11"/>
  <c r="Y244" i="11"/>
  <c r="Y18" i="11"/>
  <c r="Y422" i="11"/>
  <c r="Y338" i="11"/>
  <c r="Y277" i="11"/>
  <c r="Y376" i="11"/>
  <c r="Y35" i="11"/>
  <c r="Y407" i="11"/>
  <c r="Y314" i="11"/>
  <c r="Y162" i="11"/>
  <c r="Y205" i="11"/>
  <c r="Y91" i="11"/>
  <c r="Y278" i="11"/>
  <c r="Y443" i="11"/>
  <c r="Y329" i="11"/>
  <c r="Z231" i="11"/>
  <c r="Z222" i="11"/>
  <c r="Z370" i="11"/>
  <c r="Z403" i="11"/>
  <c r="Z134" i="11"/>
  <c r="Z128" i="11"/>
  <c r="Z316" i="11"/>
  <c r="Z419" i="11"/>
  <c r="Z404" i="11"/>
  <c r="Z299" i="11"/>
  <c r="Z269" i="11"/>
  <c r="Z115" i="11"/>
  <c r="Z369" i="11"/>
  <c r="Z277" i="11"/>
  <c r="Z223" i="11"/>
  <c r="Z326" i="11"/>
  <c r="Z303" i="11"/>
  <c r="Z166" i="11"/>
  <c r="Z60" i="11"/>
  <c r="Z45" i="11"/>
  <c r="Z400" i="11"/>
  <c r="Z151" i="11"/>
  <c r="Z289" i="11"/>
  <c r="Z392" i="11"/>
  <c r="Z35" i="11"/>
  <c r="Z266" i="11"/>
  <c r="Z386" i="11"/>
  <c r="Z195" i="11"/>
  <c r="Z31" i="11"/>
  <c r="Z100" i="11"/>
  <c r="Z367" i="11"/>
  <c r="Z186" i="11"/>
  <c r="Z249" i="11"/>
  <c r="Z325" i="11"/>
  <c r="Z83" i="11"/>
  <c r="Z376" i="11"/>
  <c r="Z433" i="11"/>
  <c r="Z77" i="11"/>
  <c r="Z394" i="11"/>
  <c r="Z187" i="11"/>
  <c r="Z64" i="11"/>
  <c r="Z254" i="11"/>
  <c r="Z275" i="11"/>
  <c r="Z359" i="11"/>
  <c r="Z294" i="11"/>
  <c r="Z466" i="11"/>
  <c r="Z453" i="11"/>
  <c r="Z479" i="11"/>
  <c r="Z482" i="11"/>
  <c r="Z448" i="11"/>
  <c r="Z467" i="11"/>
  <c r="Z491" i="11"/>
  <c r="Z461" i="11"/>
  <c r="Z487" i="11"/>
  <c r="Z489" i="11"/>
  <c r="Z494" i="11"/>
  <c r="Z481" i="11"/>
  <c r="Z111" i="11"/>
  <c r="Z256" i="11"/>
  <c r="Z350" i="11"/>
  <c r="Z353" i="11"/>
  <c r="Z356" i="11"/>
  <c r="Z351" i="11"/>
  <c r="Z150" i="11"/>
  <c r="Z153" i="11"/>
  <c r="Z39" i="11"/>
  <c r="Z377" i="11"/>
  <c r="Z330" i="11"/>
  <c r="Z138" i="11"/>
  <c r="Z431" i="11"/>
  <c r="Z190" i="11"/>
  <c r="Z116" i="11"/>
  <c r="Z398" i="11"/>
  <c r="Z44" i="11"/>
  <c r="Z99" i="11"/>
  <c r="Z264" i="11"/>
  <c r="Z418" i="11"/>
  <c r="Z30" i="11"/>
  <c r="Z276" i="11"/>
  <c r="Z179" i="11"/>
  <c r="Z74" i="11"/>
  <c r="Z388" i="11"/>
  <c r="Z182" i="11"/>
  <c r="Z98" i="11"/>
  <c r="Z348" i="11"/>
  <c r="Z246" i="11"/>
  <c r="Z76" i="11"/>
  <c r="Z340" i="11"/>
  <c r="Z260" i="11"/>
  <c r="Z360" i="11"/>
  <c r="Z23" i="11"/>
  <c r="Z129" i="11"/>
  <c r="Z125" i="11"/>
  <c r="Z185" i="11"/>
  <c r="Z85" i="11"/>
  <c r="Z218" i="11"/>
  <c r="Z421" i="11"/>
  <c r="Z188" i="11"/>
  <c r="Z91" i="11"/>
  <c r="Z154" i="11"/>
  <c r="Z300" i="11"/>
  <c r="Z250" i="11"/>
  <c r="Z443" i="11"/>
  <c r="Z168" i="11"/>
  <c r="Z314" i="11"/>
  <c r="Z253" i="11"/>
  <c r="Z396" i="11"/>
  <c r="Z135" i="11"/>
  <c r="Z401" i="11"/>
  <c r="Z239" i="11"/>
  <c r="Z72" i="11"/>
  <c r="Z189" i="11"/>
  <c r="Z361" i="11"/>
  <c r="Z172" i="11"/>
  <c r="Z178" i="11"/>
  <c r="Z365" i="11"/>
  <c r="Z373" i="11"/>
  <c r="Z78" i="11"/>
  <c r="Z410" i="11"/>
  <c r="Z120" i="11"/>
  <c r="Z291" i="11"/>
  <c r="Z383" i="11"/>
  <c r="Z259" i="11"/>
  <c r="Z156" i="11"/>
  <c r="Z252" i="11"/>
  <c r="Z387" i="11"/>
  <c r="Z344" i="11"/>
  <c r="Z247" i="11"/>
  <c r="Z144" i="11"/>
  <c r="Z293" i="11"/>
  <c r="Z436" i="11"/>
  <c r="Z320" i="11"/>
  <c r="Z468" i="11"/>
  <c r="Z455" i="11"/>
  <c r="Z449" i="11"/>
  <c r="Z484" i="11"/>
  <c r="Z458" i="11"/>
  <c r="Z469" i="11"/>
  <c r="Z493" i="11"/>
  <c r="Z420" i="11"/>
  <c r="Z37" i="11"/>
  <c r="Z36" i="11"/>
  <c r="Z126" i="11"/>
  <c r="Z409" i="11"/>
  <c r="Z311" i="11"/>
  <c r="Z234" i="11"/>
  <c r="Z108" i="11"/>
  <c r="Z109" i="11"/>
  <c r="Z216" i="11"/>
  <c r="Z197" i="11"/>
  <c r="Z208" i="11"/>
  <c r="Z119" i="11"/>
  <c r="Z70" i="11"/>
  <c r="Z103" i="11"/>
  <c r="Z438" i="11"/>
  <c r="Z292" i="11"/>
  <c r="Z199" i="11"/>
  <c r="Z29" i="11"/>
  <c r="Z281" i="11"/>
  <c r="Z358" i="11"/>
  <c r="Z171" i="11"/>
  <c r="Z105" i="11"/>
  <c r="Z175" i="11"/>
  <c r="Z75" i="11"/>
  <c r="Z161" i="11"/>
  <c r="Z131" i="11"/>
  <c r="Z352" i="11"/>
  <c r="Z381" i="11"/>
  <c r="Z355" i="11"/>
  <c r="Z53" i="11"/>
  <c r="Z366" i="11"/>
  <c r="Z237" i="11"/>
  <c r="Z309" i="11"/>
  <c r="Z342" i="11"/>
  <c r="Z164" i="11"/>
  <c r="Z20" i="11"/>
  <c r="Z94" i="11"/>
  <c r="Z257" i="11"/>
  <c r="Z145" i="11"/>
  <c r="Z297" i="11"/>
  <c r="Z385" i="11"/>
  <c r="Z33" i="11"/>
  <c r="Z22" i="11"/>
  <c r="Z142" i="11"/>
  <c r="Z378" i="11"/>
  <c r="Z112" i="11"/>
  <c r="Z251" i="11"/>
  <c r="Z470" i="11"/>
  <c r="Z475" i="11"/>
  <c r="Z464" i="11"/>
  <c r="Z486" i="11"/>
  <c r="Z460" i="11"/>
  <c r="Z471" i="11"/>
  <c r="Z495" i="11"/>
  <c r="Z474" i="11"/>
  <c r="Z450" i="11"/>
  <c r="Z483" i="11"/>
  <c r="Z472" i="11"/>
  <c r="Z452" i="11"/>
  <c r="Z315" i="11"/>
  <c r="Z162" i="11"/>
  <c r="Z149" i="11"/>
  <c r="Z152" i="11"/>
  <c r="Z155" i="11"/>
  <c r="Z224" i="11"/>
  <c r="Z354" i="11"/>
  <c r="Z349" i="11"/>
  <c r="Z248" i="11"/>
  <c r="Z339" i="11"/>
  <c r="Z332" i="11"/>
  <c r="Z429" i="11"/>
  <c r="Z233" i="11"/>
  <c r="Z283" i="11"/>
  <c r="Z170" i="11"/>
  <c r="Z217" i="11"/>
  <c r="Z284" i="11"/>
  <c r="Z335" i="11"/>
  <c r="Z176" i="11"/>
  <c r="Z229" i="11"/>
  <c r="Z402" i="11"/>
  <c r="Z200" i="11"/>
  <c r="Z59" i="11"/>
  <c r="Z113" i="11"/>
  <c r="Z336" i="11"/>
  <c r="S309" i="11"/>
  <c r="X38" i="11" l="1"/>
  <c r="X66" i="11"/>
  <c r="X170" i="11"/>
  <c r="X73" i="11"/>
  <c r="X157" i="11"/>
  <c r="X262" i="11"/>
  <c r="X360" i="11"/>
  <c r="X187" i="11"/>
  <c r="X327" i="11"/>
  <c r="X407" i="11"/>
  <c r="X413" i="11"/>
  <c r="X408" i="11"/>
  <c r="X49" i="11"/>
  <c r="X298" i="11"/>
  <c r="X110" i="11"/>
  <c r="X169" i="11"/>
  <c r="X189" i="11"/>
  <c r="X245" i="11"/>
  <c r="X186" i="11"/>
  <c r="X318" i="11"/>
  <c r="X447" i="11"/>
  <c r="X212" i="11"/>
  <c r="X414" i="11"/>
  <c r="X280" i="11"/>
  <c r="X369" i="11"/>
  <c r="X312" i="11"/>
  <c r="X201" i="11"/>
  <c r="X108" i="11"/>
  <c r="X190" i="11"/>
  <c r="X133" i="11"/>
  <c r="X252" i="11"/>
  <c r="X364" i="11"/>
  <c r="X269" i="11"/>
  <c r="X351" i="11"/>
  <c r="X345" i="11"/>
  <c r="X409" i="11"/>
  <c r="X27" i="11"/>
  <c r="X30" i="11"/>
  <c r="X144" i="11"/>
  <c r="X55" i="11"/>
  <c r="X165" i="11"/>
  <c r="X292" i="11"/>
  <c r="X372" i="11"/>
  <c r="X283" i="11"/>
  <c r="X373" i="11"/>
  <c r="X363" i="11"/>
  <c r="X195" i="11"/>
  <c r="X128" i="11"/>
  <c r="X32" i="11"/>
  <c r="X101" i="11"/>
  <c r="X396" i="11"/>
  <c r="X194" i="11"/>
  <c r="X328" i="11"/>
  <c r="X185" i="11"/>
  <c r="X223" i="11"/>
  <c r="X352" i="11"/>
  <c r="X281" i="11"/>
  <c r="X314" i="11"/>
  <c r="X381" i="11"/>
  <c r="X210" i="11"/>
  <c r="X130" i="11"/>
  <c r="X63" i="11"/>
  <c r="X214" i="11"/>
  <c r="X74" i="11"/>
  <c r="X184" i="11"/>
  <c r="X202" i="11"/>
  <c r="X326" i="11"/>
  <c r="X297" i="11"/>
  <c r="X395" i="11"/>
  <c r="X25" i="11"/>
  <c r="X178" i="11"/>
  <c r="X216" i="11"/>
  <c r="X356" i="11"/>
  <c r="X365" i="11"/>
  <c r="X422" i="11"/>
  <c r="X142" i="11"/>
  <c r="X137" i="11"/>
  <c r="X330" i="11"/>
  <c r="X353" i="11"/>
  <c r="X412" i="11"/>
  <c r="X31" i="11"/>
  <c r="X166" i="11"/>
  <c r="X81" i="11"/>
  <c r="X218" i="11"/>
  <c r="X296" i="11"/>
  <c r="X388" i="11"/>
  <c r="X289" i="11"/>
  <c r="X397" i="11"/>
  <c r="X367" i="11"/>
  <c r="X193" i="11"/>
  <c r="X104" i="11"/>
  <c r="X42" i="11"/>
  <c r="X129" i="11"/>
  <c r="X253" i="11"/>
  <c r="X77" i="11"/>
  <c r="X354" i="11"/>
  <c r="X399" i="11"/>
  <c r="X71" i="11"/>
  <c r="X384" i="11"/>
  <c r="X440" i="11"/>
  <c r="X37" i="11"/>
  <c r="X181" i="11"/>
  <c r="X333" i="11"/>
  <c r="X147" i="11"/>
  <c r="X472" i="11"/>
  <c r="X466" i="11"/>
  <c r="X488" i="11"/>
  <c r="X483" i="11"/>
  <c r="X493" i="11"/>
  <c r="X458" i="11"/>
  <c r="X389" i="11"/>
  <c r="X392" i="11"/>
  <c r="X208" i="11"/>
  <c r="X168" i="11"/>
  <c r="X442" i="11"/>
  <c r="X311" i="11"/>
  <c r="X302" i="11"/>
  <c r="X109" i="11"/>
  <c r="X114" i="11"/>
  <c r="X295" i="11"/>
  <c r="X315" i="11"/>
  <c r="X310" i="11"/>
  <c r="X141" i="11"/>
  <c r="X199" i="11"/>
  <c r="X264" i="11"/>
  <c r="X111" i="11"/>
  <c r="X164" i="11"/>
  <c r="X33" i="11"/>
  <c r="X179" i="11"/>
  <c r="X416" i="11"/>
  <c r="X113" i="11"/>
  <c r="X343" i="11"/>
  <c r="X428" i="11"/>
  <c r="X256" i="11"/>
  <c r="X22" i="11"/>
  <c r="X382" i="11"/>
  <c r="X203" i="11"/>
  <c r="X250" i="11"/>
  <c r="X72" i="11"/>
  <c r="X197" i="11"/>
  <c r="X417" i="11"/>
  <c r="X263" i="11"/>
  <c r="X304" i="11"/>
  <c r="X121" i="11"/>
  <c r="X126" i="11"/>
  <c r="X455" i="11"/>
  <c r="X477" i="11"/>
  <c r="X459" i="11"/>
  <c r="X474" i="11"/>
  <c r="X491" i="11"/>
  <c r="X321" i="11"/>
  <c r="X370" i="11"/>
  <c r="X163" i="11"/>
  <c r="X118" i="11"/>
  <c r="X291" i="11"/>
  <c r="X287" i="11"/>
  <c r="X284" i="11"/>
  <c r="X89" i="11"/>
  <c r="X90" i="11"/>
  <c r="X445" i="11"/>
  <c r="X275" i="11"/>
  <c r="X294" i="11"/>
  <c r="X123" i="11"/>
  <c r="X156" i="11"/>
  <c r="X248" i="11"/>
  <c r="X95" i="11"/>
  <c r="X146" i="11"/>
  <c r="X276" i="11"/>
  <c r="X23" i="11"/>
  <c r="X149" i="11"/>
  <c r="X152" i="11"/>
  <c r="X385" i="11"/>
  <c r="X405" i="11"/>
  <c r="X175" i="11"/>
  <c r="X434" i="11"/>
  <c r="X300" i="11"/>
  <c r="X148" i="11"/>
  <c r="X234" i="11"/>
  <c r="X80" i="11"/>
  <c r="X341" i="11"/>
  <c r="X401" i="11"/>
  <c r="X404" i="11"/>
  <c r="X282" i="11"/>
  <c r="X117" i="11"/>
  <c r="X106" i="11"/>
  <c r="X119" i="11"/>
  <c r="X120" i="11"/>
  <c r="X362" i="11"/>
  <c r="X448" i="11"/>
  <c r="X150" i="11"/>
  <c r="X167" i="11"/>
  <c r="X475" i="11"/>
  <c r="X470" i="11"/>
  <c r="X451" i="11"/>
  <c r="X465" i="11"/>
  <c r="X480" i="11"/>
  <c r="X486" i="11"/>
  <c r="X419" i="11"/>
  <c r="X350" i="11"/>
  <c r="X115" i="11"/>
  <c r="X88" i="11"/>
  <c r="X431" i="11"/>
  <c r="X267" i="11"/>
  <c r="X266" i="11"/>
  <c r="X67" i="11"/>
  <c r="X68" i="11"/>
  <c r="X349" i="11"/>
  <c r="X259" i="11"/>
  <c r="X278" i="11"/>
  <c r="X105" i="11"/>
  <c r="X136" i="11"/>
  <c r="X177" i="11"/>
  <c r="X79" i="11"/>
  <c r="X112" i="11"/>
  <c r="X50" i="11"/>
  <c r="X344" i="11"/>
  <c r="X386" i="11"/>
  <c r="X403" i="11"/>
  <c r="X200" i="11"/>
  <c r="X410" i="11"/>
  <c r="X272" i="11"/>
  <c r="X82" i="11"/>
  <c r="X206" i="11"/>
  <c r="X243" i="11"/>
  <c r="X355" i="11"/>
  <c r="X400" i="11"/>
  <c r="X246" i="11"/>
  <c r="X83" i="11"/>
  <c r="X100" i="11"/>
  <c r="X86" i="11"/>
  <c r="X334" i="11"/>
  <c r="X135" i="11"/>
  <c r="X172" i="11"/>
  <c r="X222" i="11"/>
  <c r="X468" i="11"/>
  <c r="X463" i="11"/>
  <c r="X479" i="11"/>
  <c r="X456" i="11"/>
  <c r="X471" i="11"/>
  <c r="X484" i="11"/>
  <c r="X383" i="11"/>
  <c r="X308" i="11"/>
  <c r="X91" i="11"/>
  <c r="X64" i="11"/>
  <c r="X379" i="11"/>
  <c r="X247" i="11"/>
  <c r="X244" i="11"/>
  <c r="X196" i="11"/>
  <c r="X19" i="11"/>
  <c r="X441" i="11"/>
  <c r="X406" i="11"/>
  <c r="X260" i="11"/>
  <c r="X87" i="11"/>
  <c r="X116" i="11"/>
  <c r="X230" i="11"/>
  <c r="X44" i="11"/>
  <c r="X94" i="11"/>
  <c r="X92" i="11"/>
  <c r="X380" i="11"/>
  <c r="X261" i="11"/>
  <c r="X357" i="11"/>
  <c r="X145" i="11"/>
  <c r="X411" i="11"/>
  <c r="X191" i="11"/>
  <c r="X48" i="11"/>
  <c r="X75" i="11"/>
  <c r="X427" i="11"/>
  <c r="X347" i="11"/>
  <c r="X398" i="11"/>
  <c r="X43" i="11"/>
  <c r="X53" i="11"/>
  <c r="X78" i="11"/>
  <c r="Z347" i="11"/>
  <c r="Z50" i="11"/>
  <c r="Z307" i="11"/>
  <c r="Z110" i="11"/>
  <c r="Z205" i="11"/>
  <c r="Z136" i="11"/>
  <c r="X229" i="11"/>
  <c r="X461" i="11"/>
  <c r="X453" i="11"/>
  <c r="X478" i="11"/>
  <c r="X454" i="11"/>
  <c r="X469" i="11"/>
  <c r="X482" i="11"/>
  <c r="X325" i="11"/>
  <c r="X288" i="11"/>
  <c r="X65" i="11"/>
  <c r="X29" i="11"/>
  <c r="X307" i="11"/>
  <c r="X394" i="11"/>
  <c r="X236" i="11"/>
  <c r="X227" i="11"/>
  <c r="X34" i="11"/>
  <c r="X415" i="11"/>
  <c r="X390" i="11"/>
  <c r="X242" i="11"/>
  <c r="X69" i="11"/>
  <c r="X96" i="11"/>
  <c r="X198" i="11"/>
  <c r="X182" i="11"/>
  <c r="X76" i="11"/>
  <c r="X134" i="11"/>
  <c r="X257" i="11"/>
  <c r="X98" i="11"/>
  <c r="X301" i="11"/>
  <c r="X323" i="11"/>
  <c r="X103" i="11"/>
  <c r="X375" i="11"/>
  <c r="X224" i="11"/>
  <c r="X279" i="11"/>
  <c r="X174" i="11"/>
  <c r="X40" i="11"/>
  <c r="X423" i="11"/>
  <c r="X329" i="11"/>
  <c r="X366" i="11"/>
  <c r="X228" i="11"/>
  <c r="X239" i="11"/>
  <c r="X58" i="11"/>
  <c r="X46" i="11"/>
  <c r="X258" i="11"/>
  <c r="X496" i="11"/>
  <c r="X494" i="11"/>
  <c r="X457" i="11"/>
  <c r="X452" i="11"/>
  <c r="X467" i="11"/>
  <c r="X473" i="11"/>
  <c r="X432" i="11"/>
  <c r="X299" i="11"/>
  <c r="X268" i="11"/>
  <c r="X192" i="11"/>
  <c r="X35" i="11"/>
  <c r="X421" i="11"/>
  <c r="X376" i="11"/>
  <c r="X171" i="11"/>
  <c r="X207" i="11"/>
  <c r="X418" i="11"/>
  <c r="X387" i="11"/>
  <c r="X374" i="11"/>
  <c r="X238" i="11"/>
  <c r="X51" i="11"/>
  <c r="X54" i="11"/>
  <c r="X159" i="11"/>
  <c r="X237" i="11"/>
  <c r="X60" i="11"/>
  <c r="X176" i="11"/>
  <c r="X293" i="11"/>
  <c r="X140" i="11"/>
  <c r="X391" i="11"/>
  <c r="X52" i="11"/>
  <c r="X285" i="11"/>
  <c r="X158" i="11"/>
  <c r="X339" i="11"/>
  <c r="X139" i="11"/>
  <c r="X346" i="11"/>
  <c r="X213" i="11"/>
  <c r="X436" i="11"/>
  <c r="X361" i="11"/>
  <c r="X313" i="11"/>
  <c r="X336" i="11"/>
  <c r="X226" i="11"/>
  <c r="X225" i="11"/>
  <c r="X24" i="11"/>
  <c r="X188" i="11"/>
  <c r="X18" i="11"/>
  <c r="X57" i="11"/>
  <c r="X286" i="11"/>
  <c r="X481" i="11"/>
  <c r="X490" i="11"/>
  <c r="X487" i="11"/>
  <c r="X450" i="11"/>
  <c r="X462" i="11"/>
  <c r="X464" i="11"/>
  <c r="X435" i="11"/>
  <c r="X271" i="11"/>
  <c r="X240" i="11"/>
  <c r="X45" i="11"/>
  <c r="X26" i="11"/>
  <c r="X393" i="11"/>
  <c r="X338" i="11"/>
  <c r="X151" i="11"/>
  <c r="X160" i="11"/>
  <c r="X446" i="11"/>
  <c r="X359" i="11"/>
  <c r="X358" i="11"/>
  <c r="X220" i="11"/>
  <c r="X235" i="11"/>
  <c r="X28" i="11"/>
  <c r="X143" i="11"/>
  <c r="X221" i="11"/>
  <c r="X41" i="11"/>
  <c r="X59" i="11"/>
  <c r="X433" i="11"/>
  <c r="X209" i="11"/>
  <c r="X437" i="11"/>
  <c r="X180" i="11"/>
  <c r="X251" i="11"/>
  <c r="X122" i="11"/>
  <c r="X305" i="11"/>
  <c r="X107" i="11"/>
  <c r="X322" i="11"/>
  <c r="X162" i="11"/>
  <c r="X420" i="11"/>
  <c r="X429" i="11"/>
  <c r="X309" i="11"/>
  <c r="X332" i="11"/>
  <c r="X153" i="11"/>
  <c r="X219" i="11"/>
  <c r="V54" i="11"/>
  <c r="V135" i="11"/>
  <c r="V111" i="11"/>
  <c r="V393" i="11"/>
  <c r="V46" i="11"/>
  <c r="V301" i="11"/>
  <c r="V238" i="11"/>
  <c r="V239" i="11"/>
  <c r="V447" i="11"/>
  <c r="V186" i="11"/>
  <c r="V235" i="11"/>
  <c r="V441" i="11"/>
  <c r="V49" i="11"/>
  <c r="V323" i="11"/>
  <c r="V284" i="11"/>
  <c r="V21" i="11"/>
  <c r="V392" i="11"/>
  <c r="V327" i="11"/>
  <c r="V124" i="11"/>
  <c r="V138" i="11"/>
  <c r="V83" i="11"/>
  <c r="V378" i="11"/>
  <c r="V209" i="11"/>
  <c r="V370" i="11"/>
  <c r="V171" i="11"/>
  <c r="V366" i="11"/>
  <c r="V191" i="11"/>
  <c r="V417" i="11"/>
  <c r="V345" i="11"/>
  <c r="V256" i="11"/>
  <c r="V262" i="11"/>
  <c r="V149" i="11"/>
  <c r="V32" i="11"/>
  <c r="V264" i="11"/>
  <c r="T406" i="11"/>
  <c r="T212" i="11"/>
  <c r="T241" i="11"/>
  <c r="W311" i="11"/>
  <c r="W128" i="11"/>
  <c r="W430" i="11"/>
  <c r="W418" i="11"/>
  <c r="W344" i="11"/>
  <c r="W138" i="11"/>
  <c r="W424" i="11"/>
  <c r="W130" i="11"/>
  <c r="W226" i="11"/>
  <c r="W156" i="11"/>
  <c r="W302" i="11"/>
  <c r="W260" i="11"/>
  <c r="W429" i="11"/>
  <c r="W365" i="11"/>
  <c r="W116" i="11"/>
  <c r="W366" i="11"/>
  <c r="AE358" i="11"/>
  <c r="AE19" i="11"/>
  <c r="AE446" i="11"/>
  <c r="AE444" i="11"/>
  <c r="AE440" i="11"/>
  <c r="AE436" i="11"/>
  <c r="AE434" i="11"/>
  <c r="AE432" i="11"/>
  <c r="AE430" i="11"/>
  <c r="AE428" i="11"/>
  <c r="AE426" i="11"/>
  <c r="AE424" i="11"/>
  <c r="AE422" i="11"/>
  <c r="AE364" i="11"/>
  <c r="AE362" i="11"/>
  <c r="AE268" i="11"/>
  <c r="AE171" i="11"/>
  <c r="AE169" i="11"/>
  <c r="AE167" i="11"/>
  <c r="AE59" i="11"/>
  <c r="AE57" i="11"/>
  <c r="AE51" i="11"/>
  <c r="AE49" i="11"/>
  <c r="AE492" i="11"/>
  <c r="AE486" i="11"/>
  <c r="AE485" i="11"/>
  <c r="AE484" i="11"/>
  <c r="AE478" i="11"/>
  <c r="AE477" i="11"/>
  <c r="AE476" i="11"/>
  <c r="AE471" i="11"/>
  <c r="AE470" i="11"/>
  <c r="AE469" i="11"/>
  <c r="AE463" i="11"/>
  <c r="AE462" i="11"/>
  <c r="AE461" i="11"/>
  <c r="AE455" i="11"/>
  <c r="AE454" i="11"/>
  <c r="AE453" i="11"/>
  <c r="AE337" i="11"/>
  <c r="AE88" i="11"/>
  <c r="AE27" i="11"/>
  <c r="AE483" i="11"/>
  <c r="AE365" i="11"/>
  <c r="AE228" i="11"/>
  <c r="AE226" i="11"/>
  <c r="AE224" i="11"/>
  <c r="AE222" i="11"/>
  <c r="AE174" i="11"/>
  <c r="AE86" i="11"/>
  <c r="AE447" i="11"/>
  <c r="AE445" i="11"/>
  <c r="AE443" i="11"/>
  <c r="AE441" i="11"/>
  <c r="AE429" i="11"/>
  <c r="AE427" i="11"/>
  <c r="AE401" i="11"/>
  <c r="AE399" i="11"/>
  <c r="AE331" i="11"/>
  <c r="AE303" i="11"/>
  <c r="AE293" i="11"/>
  <c r="AE257" i="11"/>
  <c r="AE122" i="11"/>
  <c r="AE120" i="11"/>
  <c r="AE48" i="11"/>
  <c r="AE127" i="11"/>
  <c r="AE93" i="11"/>
  <c r="AE209" i="11"/>
  <c r="AE47" i="11"/>
  <c r="Q59" i="11"/>
  <c r="Q57" i="11"/>
  <c r="Q105" i="11"/>
  <c r="Q412" i="11"/>
  <c r="Q185" i="11"/>
  <c r="Q233" i="11"/>
  <c r="Q443" i="11"/>
  <c r="Q147" i="11"/>
  <c r="Q76" i="11"/>
  <c r="Q477" i="11"/>
  <c r="Q452" i="11"/>
  <c r="Q487" i="11"/>
  <c r="Q248" i="11"/>
  <c r="Q100" i="11"/>
  <c r="Q307" i="11"/>
  <c r="Q235" i="11"/>
  <c r="Q160" i="11"/>
  <c r="Q82" i="11"/>
  <c r="Q330" i="11"/>
  <c r="Q125" i="11"/>
  <c r="Q255" i="11"/>
  <c r="Q280" i="11"/>
  <c r="Q473" i="11"/>
  <c r="Q474" i="11"/>
  <c r="Q488" i="11"/>
  <c r="Q342" i="11"/>
  <c r="Q231" i="11"/>
  <c r="Q460" i="11"/>
  <c r="Q228" i="11"/>
  <c r="Q343" i="11"/>
  <c r="Q334" i="11"/>
  <c r="Q425" i="11"/>
  <c r="Q333" i="11"/>
  <c r="Q106" i="11"/>
  <c r="Q92" i="11"/>
  <c r="Q172" i="11"/>
  <c r="Q34" i="11"/>
  <c r="Q417" i="11"/>
  <c r="Q175" i="11"/>
  <c r="Q191" i="11"/>
  <c r="Q184" i="11"/>
  <c r="Q207" i="11"/>
  <c r="Q337" i="11"/>
  <c r="Q205" i="11"/>
  <c r="Q186" i="11"/>
  <c r="Q87" i="11"/>
  <c r="Q274" i="11"/>
  <c r="Q75" i="11"/>
  <c r="Q18" i="11"/>
  <c r="Q302" i="11"/>
  <c r="Q422" i="11"/>
  <c r="Q220" i="11"/>
  <c r="Q253" i="11"/>
  <c r="Q299" i="11"/>
  <c r="Q38" i="11"/>
  <c r="Q332" i="11"/>
  <c r="Q206" i="11"/>
  <c r="Q22" i="11"/>
  <c r="Q128" i="11"/>
  <c r="Q404" i="11"/>
  <c r="Q166" i="11"/>
  <c r="Q42" i="11"/>
  <c r="Q91" i="11"/>
  <c r="Q230" i="11"/>
  <c r="Q358" i="11"/>
  <c r="Q94" i="11"/>
  <c r="Q52" i="11"/>
  <c r="Q110" i="11"/>
  <c r="Q153" i="11"/>
  <c r="Q309" i="11"/>
  <c r="Q438" i="11"/>
  <c r="Q362" i="11"/>
  <c r="Q448" i="11"/>
  <c r="Q459" i="11"/>
  <c r="Q490" i="11"/>
  <c r="Q31" i="11"/>
  <c r="Q167" i="11"/>
  <c r="Q322" i="11"/>
  <c r="Q124" i="11"/>
  <c r="Q371" i="11"/>
  <c r="Y70" i="11"/>
  <c r="Y115" i="11"/>
  <c r="Y177" i="11"/>
  <c r="Y89" i="11"/>
  <c r="Y369" i="11"/>
  <c r="Y219" i="11"/>
  <c r="Y427" i="11"/>
  <c r="Y305" i="11"/>
  <c r="Y196" i="11"/>
  <c r="Y460" i="11"/>
  <c r="Y457" i="11"/>
  <c r="Y466" i="11"/>
  <c r="Y214" i="11"/>
  <c r="Y30" i="11"/>
  <c r="Y455" i="11"/>
  <c r="Y471" i="11"/>
  <c r="Y483" i="11"/>
  <c r="Y200" i="11"/>
  <c r="Y345" i="11"/>
  <c r="Y133" i="11"/>
  <c r="Y289" i="11"/>
  <c r="Y172" i="11"/>
  <c r="Y189" i="11"/>
  <c r="Y264" i="11"/>
  <c r="Y142" i="11"/>
  <c r="Y160" i="11"/>
  <c r="Y232" i="11"/>
  <c r="Y337" i="11"/>
  <c r="Y262" i="11"/>
  <c r="Y326" i="11"/>
  <c r="Y158" i="11"/>
  <c r="Y25" i="11"/>
  <c r="Y294" i="11"/>
  <c r="Y282" i="11"/>
  <c r="Y208" i="11"/>
  <c r="Y129" i="11"/>
  <c r="Y487" i="11"/>
  <c r="Y252" i="11"/>
  <c r="Y449" i="11"/>
  <c r="Y456" i="11"/>
  <c r="Y463" i="11"/>
  <c r="Y459" i="11"/>
  <c r="Y195" i="11"/>
  <c r="Y447" i="11"/>
  <c r="Y73" i="11"/>
  <c r="I17" i="12"/>
  <c r="R46" i="12" s="1"/>
  <c r="I16" i="12" s="1"/>
  <c r="U66" i="11"/>
  <c r="U222" i="11"/>
  <c r="U310" i="11"/>
  <c r="U18" i="11"/>
  <c r="U61" i="11"/>
  <c r="U123" i="11"/>
  <c r="U32" i="11"/>
  <c r="U186" i="11"/>
  <c r="U187" i="11"/>
  <c r="U377" i="11"/>
  <c r="U21" i="11"/>
  <c r="U331" i="11"/>
  <c r="U283" i="11"/>
  <c r="U273" i="11"/>
  <c r="U158" i="11"/>
  <c r="U441" i="11"/>
  <c r="U401" i="11"/>
  <c r="U355" i="11"/>
  <c r="U326" i="11"/>
  <c r="U124" i="11"/>
  <c r="U336" i="11"/>
  <c r="U51" i="11"/>
  <c r="U316" i="11"/>
  <c r="U313" i="11"/>
  <c r="U341" i="11"/>
  <c r="U142" i="11"/>
  <c r="U59" i="11"/>
  <c r="U434" i="11"/>
  <c r="U329" i="11"/>
  <c r="U201" i="11"/>
  <c r="U240" i="11"/>
  <c r="U200" i="11"/>
  <c r="U194" i="11"/>
  <c r="U380" i="11"/>
  <c r="U369" i="11"/>
  <c r="U34" i="11"/>
  <c r="U162" i="11"/>
  <c r="U216" i="11"/>
  <c r="U28" i="11"/>
  <c r="U218" i="11"/>
  <c r="U207" i="11"/>
  <c r="U71" i="11"/>
  <c r="U311" i="11"/>
  <c r="U74" i="11"/>
  <c r="U393" i="11"/>
  <c r="U410" i="11"/>
  <c r="U422" i="11"/>
  <c r="U95" i="11"/>
  <c r="U131" i="11"/>
  <c r="U286" i="11"/>
  <c r="U257" i="11"/>
  <c r="U246" i="11"/>
  <c r="U130" i="11"/>
  <c r="U242" i="11"/>
  <c r="U108" i="11"/>
  <c r="U327" i="11"/>
  <c r="U132" i="11"/>
  <c r="U96" i="11"/>
  <c r="U229" i="11"/>
  <c r="U438" i="11"/>
  <c r="U77" i="11"/>
  <c r="U431" i="11"/>
  <c r="U413" i="11"/>
  <c r="U89" i="11"/>
  <c r="U298" i="11"/>
  <c r="U205" i="11"/>
  <c r="U414" i="11"/>
  <c r="U230" i="11"/>
  <c r="U147" i="11"/>
  <c r="U129" i="11"/>
  <c r="U317" i="11"/>
  <c r="U85" i="11"/>
  <c r="U140" i="11"/>
  <c r="U36" i="11"/>
  <c r="U153" i="11"/>
  <c r="U174" i="11"/>
  <c r="U54" i="11"/>
  <c r="U337" i="11"/>
  <c r="U211" i="11"/>
  <c r="U360" i="11"/>
  <c r="U364" i="11"/>
  <c r="U53" i="11"/>
  <c r="U305" i="11"/>
  <c r="U57" i="11"/>
  <c r="U107" i="11"/>
  <c r="U352" i="11"/>
  <c r="U234" i="11"/>
  <c r="U263" i="11"/>
  <c r="L17" i="12"/>
  <c r="W46" i="12" s="1"/>
  <c r="T258" i="11"/>
  <c r="T296" i="11"/>
  <c r="T43" i="11"/>
  <c r="T184" i="11"/>
  <c r="T404" i="11"/>
  <c r="T360" i="11"/>
  <c r="T411" i="11"/>
  <c r="T347" i="11"/>
  <c r="T87" i="11"/>
  <c r="T367" i="11"/>
  <c r="T56" i="11"/>
  <c r="T93" i="11"/>
  <c r="T19" i="11"/>
  <c r="T427" i="11"/>
  <c r="T37" i="11"/>
  <c r="T126" i="11"/>
  <c r="T80" i="11"/>
  <c r="T386" i="11"/>
  <c r="T323" i="11"/>
  <c r="T414" i="11"/>
  <c r="T364" i="11"/>
  <c r="T408" i="11"/>
  <c r="T418" i="11"/>
  <c r="T291" i="11"/>
  <c r="T293" i="11"/>
  <c r="T20" i="11"/>
  <c r="T252" i="11"/>
  <c r="T397" i="11"/>
  <c r="U169" i="11"/>
  <c r="U35" i="11"/>
  <c r="U423" i="11"/>
  <c r="U166" i="11"/>
  <c r="V398" i="11"/>
  <c r="V34" i="11"/>
  <c r="V410" i="11"/>
  <c r="V165" i="11"/>
  <c r="V206" i="11"/>
  <c r="V267" i="11"/>
  <c r="V108" i="11"/>
  <c r="V296" i="11"/>
  <c r="V44" i="11"/>
  <c r="V137" i="11"/>
  <c r="V297" i="11"/>
  <c r="V272" i="11"/>
  <c r="V319" i="11"/>
  <c r="V181" i="11"/>
  <c r="V164" i="11"/>
  <c r="V290" i="11"/>
  <c r="V276" i="11"/>
  <c r="V445" i="11"/>
  <c r="V148" i="11"/>
  <c r="V314" i="11"/>
  <c r="V190" i="11"/>
  <c r="V260" i="11"/>
  <c r="V96" i="11"/>
  <c r="V273" i="11"/>
  <c r="V350" i="11"/>
  <c r="V205" i="11"/>
  <c r="V218" i="11"/>
  <c r="V35" i="11"/>
  <c r="V321" i="11"/>
  <c r="V227" i="11"/>
  <c r="V195" i="11"/>
  <c r="V70" i="11"/>
  <c r="V215" i="11"/>
  <c r="V237" i="11"/>
  <c r="V99" i="11"/>
  <c r="V247" i="11"/>
  <c r="V248" i="11"/>
  <c r="V342" i="11"/>
  <c r="V74" i="11"/>
  <c r="V48" i="11"/>
  <c r="V438" i="11"/>
  <c r="V63" i="11"/>
  <c r="V336" i="11"/>
  <c r="V62" i="11"/>
  <c r="V403" i="11"/>
  <c r="V291" i="11"/>
  <c r="V432" i="11"/>
  <c r="V364" i="11"/>
  <c r="AE494" i="11"/>
  <c r="X438" i="11"/>
  <c r="X183" i="11"/>
  <c r="X443" i="11"/>
  <c r="X371" i="11"/>
  <c r="X303" i="11"/>
  <c r="X402" i="11"/>
  <c r="X340" i="11"/>
  <c r="X270" i="11"/>
  <c r="X204" i="11"/>
  <c r="X93" i="11"/>
  <c r="X231" i="11"/>
  <c r="X124" i="11"/>
  <c r="N17" i="12"/>
  <c r="V46" i="12" s="1"/>
  <c r="V45" i="12" s="1"/>
  <c r="W201" i="11"/>
  <c r="W254" i="11"/>
  <c r="W212" i="11"/>
  <c r="W446" i="11"/>
  <c r="W175" i="11"/>
  <c r="AE200" i="11"/>
  <c r="X36" i="11"/>
  <c r="X70" i="11"/>
  <c r="X154" i="11"/>
  <c r="X47" i="11"/>
  <c r="X97" i="11"/>
  <c r="X173" i="11"/>
  <c r="X254" i="11"/>
  <c r="X324" i="11"/>
  <c r="X378" i="11"/>
  <c r="X265" i="11"/>
  <c r="X317" i="11"/>
  <c r="X377" i="11"/>
  <c r="X331" i="11"/>
  <c r="X439" i="11"/>
  <c r="X424" i="11"/>
  <c r="X39" i="11"/>
  <c r="X56" i="11"/>
  <c r="X132" i="11"/>
  <c r="X155" i="11"/>
  <c r="X368" i="11"/>
  <c r="AE346" i="11"/>
  <c r="AE243" i="11"/>
  <c r="AE198" i="11"/>
  <c r="AE143" i="11"/>
  <c r="AE348" i="11"/>
  <c r="AE328" i="11"/>
  <c r="AE247" i="11"/>
  <c r="AE147" i="11"/>
  <c r="AE55" i="11"/>
  <c r="AE53" i="11"/>
  <c r="AE397" i="11"/>
  <c r="AE332" i="11"/>
  <c r="AE318" i="11"/>
  <c r="AE207" i="11"/>
  <c r="AE186" i="11"/>
  <c r="AE176" i="11"/>
  <c r="AE125" i="11"/>
  <c r="AE37" i="11"/>
  <c r="AE33" i="11"/>
  <c r="AE29" i="11"/>
  <c r="AE438" i="11"/>
  <c r="AE420" i="11"/>
  <c r="AE199" i="11"/>
  <c r="AE158" i="11"/>
  <c r="AE109" i="11"/>
  <c r="AE21" i="11"/>
  <c r="AE418" i="11"/>
  <c r="AE416" i="11"/>
  <c r="AE410" i="11"/>
  <c r="AE193" i="11"/>
  <c r="AE156" i="11"/>
  <c r="AE152" i="11"/>
  <c r="AE97" i="11"/>
  <c r="AE95" i="11"/>
  <c r="AE496" i="11"/>
  <c r="AE236" i="11"/>
  <c r="AE232" i="11"/>
  <c r="AE195" i="11"/>
  <c r="AE189" i="11"/>
  <c r="AE183" i="11"/>
  <c r="AE134" i="11"/>
  <c r="AE110" i="11"/>
  <c r="AE473" i="11"/>
  <c r="S254" i="11"/>
  <c r="S259" i="11"/>
  <c r="S67" i="11"/>
  <c r="S474" i="11"/>
  <c r="S216" i="11"/>
  <c r="S184" i="11"/>
  <c r="S457" i="11"/>
  <c r="S305" i="11"/>
  <c r="S177" i="11"/>
  <c r="S226" i="11"/>
  <c r="S239" i="11"/>
  <c r="S118" i="11"/>
  <c r="S87" i="11"/>
  <c r="S422" i="11"/>
  <c r="S23" i="11"/>
  <c r="S350" i="11"/>
  <c r="S479" i="11"/>
  <c r="S387" i="11"/>
  <c r="S272" i="11"/>
  <c r="S348" i="11"/>
  <c r="S36" i="11"/>
  <c r="S389" i="11"/>
  <c r="S125" i="11"/>
  <c r="S77" i="11"/>
  <c r="S455" i="11"/>
  <c r="S146" i="11"/>
  <c r="S56" i="11"/>
  <c r="S337" i="11"/>
  <c r="S196" i="11"/>
  <c r="S429" i="11"/>
  <c r="S440" i="11"/>
  <c r="S449" i="11"/>
  <c r="S258" i="11"/>
  <c r="S116" i="11"/>
  <c r="S188" i="11"/>
  <c r="S215" i="11"/>
  <c r="S178" i="11"/>
  <c r="S43" i="11"/>
  <c r="S70" i="11"/>
  <c r="S347" i="11"/>
  <c r="S71" i="11"/>
  <c r="S89" i="11"/>
  <c r="S256" i="11"/>
  <c r="S446" i="11"/>
  <c r="S452" i="11"/>
  <c r="S342" i="11"/>
  <c r="S229" i="11"/>
  <c r="S395" i="11"/>
  <c r="S179" i="11"/>
  <c r="S227" i="11"/>
  <c r="S182" i="11"/>
  <c r="S129" i="11"/>
  <c r="S139" i="11"/>
  <c r="S328" i="11"/>
  <c r="S367" i="11"/>
  <c r="S262" i="11"/>
  <c r="S485" i="11"/>
  <c r="S391" i="11"/>
  <c r="S234" i="11"/>
  <c r="S461" i="11"/>
  <c r="S124" i="11"/>
  <c r="S54" i="11"/>
  <c r="S360" i="11"/>
  <c r="S285" i="11"/>
  <c r="S319" i="11"/>
  <c r="S119" i="11"/>
  <c r="S74" i="11"/>
  <c r="S276" i="11"/>
  <c r="S27" i="11"/>
  <c r="S249" i="11"/>
  <c r="S194" i="11"/>
  <c r="S448" i="11"/>
  <c r="S221" i="11"/>
  <c r="S231" i="11"/>
  <c r="S106" i="11"/>
  <c r="S338" i="11"/>
  <c r="S489" i="11"/>
  <c r="S346" i="11"/>
  <c r="S333" i="11"/>
  <c r="S465" i="11"/>
  <c r="S112" i="11"/>
  <c r="S44" i="11"/>
  <c r="S291" i="11"/>
  <c r="S400" i="11"/>
  <c r="S175" i="11"/>
  <c r="S380" i="11"/>
  <c r="S20" i="11"/>
  <c r="S432" i="11"/>
  <c r="S157" i="11"/>
  <c r="S150" i="11"/>
  <c r="S472" i="11"/>
  <c r="S286" i="11"/>
  <c r="S315" i="11"/>
  <c r="S384" i="11"/>
  <c r="S103" i="11"/>
  <c r="S394" i="11"/>
  <c r="S138" i="11"/>
  <c r="S464" i="11"/>
  <c r="S244" i="11"/>
  <c r="S108" i="11"/>
  <c r="S76" i="11"/>
  <c r="S102" i="11"/>
  <c r="S162" i="11"/>
  <c r="S370" i="11"/>
  <c r="S406" i="11"/>
  <c r="S120" i="11"/>
  <c r="S486" i="11"/>
  <c r="S408" i="11"/>
  <c r="S292" i="11"/>
  <c r="S399" i="11"/>
  <c r="S413" i="11"/>
  <c r="S169" i="11"/>
  <c r="S171" i="11"/>
  <c r="S401" i="11"/>
  <c r="S314" i="11"/>
  <c r="S141" i="11"/>
  <c r="S176" i="11"/>
  <c r="S248" i="11"/>
  <c r="S316" i="11"/>
  <c r="S189" i="11"/>
  <c r="S142" i="11"/>
  <c r="S55" i="11"/>
  <c r="S41" i="11"/>
  <c r="S113" i="11"/>
  <c r="S48" i="11"/>
  <c r="S351" i="11"/>
  <c r="S361" i="11"/>
  <c r="S426" i="11"/>
  <c r="S72" i="11"/>
  <c r="S206" i="11"/>
  <c r="S93" i="11"/>
  <c r="S217" i="11"/>
  <c r="S132" i="11"/>
  <c r="S28" i="11"/>
  <c r="S197" i="11"/>
  <c r="S60" i="11"/>
  <c r="S123" i="11"/>
  <c r="S153" i="11"/>
  <c r="S458" i="11"/>
  <c r="S209" i="11"/>
  <c r="S419" i="11"/>
  <c r="S114" i="11"/>
  <c r="S407" i="11"/>
  <c r="S441" i="11"/>
  <c r="S490" i="11"/>
  <c r="S453" i="11"/>
  <c r="S90" i="11"/>
  <c r="S299" i="11"/>
  <c r="S339" i="11"/>
  <c r="S415" i="11"/>
  <c r="S265" i="11"/>
  <c r="S382" i="11"/>
  <c r="S100" i="11"/>
  <c r="S117" i="11"/>
  <c r="S393" i="11"/>
  <c r="S491" i="11"/>
  <c r="S92" i="11"/>
  <c r="S405" i="11"/>
  <c r="S357" i="11"/>
  <c r="S263" i="11"/>
  <c r="S421" i="11"/>
  <c r="S186" i="11"/>
  <c r="S369" i="11"/>
  <c r="S140" i="11"/>
  <c r="S159" i="11"/>
  <c r="S471" i="11"/>
  <c r="S470" i="11"/>
  <c r="S245" i="11"/>
  <c r="S287" i="11"/>
  <c r="S352" i="11"/>
  <c r="S235" i="11"/>
  <c r="S416" i="11"/>
  <c r="S156" i="11"/>
  <c r="S160" i="11"/>
  <c r="S86" i="11"/>
  <c r="S121" i="11"/>
  <c r="S193" i="11"/>
  <c r="S284" i="11"/>
  <c r="S165" i="11"/>
  <c r="S110" i="11"/>
  <c r="S212" i="11"/>
  <c r="S34" i="11"/>
  <c r="S21" i="11"/>
  <c r="S410" i="11"/>
  <c r="S303" i="11"/>
  <c r="S318" i="11"/>
  <c r="S383" i="11"/>
  <c r="S436" i="11"/>
  <c r="S163" i="11"/>
  <c r="S61" i="11"/>
  <c r="S183" i="11"/>
  <c r="S371" i="11"/>
  <c r="S33" i="11"/>
  <c r="S187" i="11"/>
  <c r="S237" i="11"/>
  <c r="S306" i="11"/>
  <c r="S219" i="11"/>
  <c r="S482" i="11"/>
  <c r="S158" i="11"/>
  <c r="S210" i="11"/>
  <c r="S270" i="11"/>
  <c r="S218" i="11"/>
  <c r="S481" i="11"/>
  <c r="S494" i="11"/>
  <c r="S466" i="11"/>
  <c r="S97" i="11"/>
  <c r="S91" i="11"/>
  <c r="S238" i="11"/>
  <c r="S349" i="11"/>
  <c r="S130" i="11"/>
  <c r="S311" i="11"/>
  <c r="S428" i="11"/>
  <c r="S53" i="11"/>
  <c r="S392" i="11"/>
  <c r="S450" i="11"/>
  <c r="S424" i="11"/>
  <c r="S246" i="11"/>
  <c r="S280" i="11"/>
  <c r="S164" i="11"/>
  <c r="S379" i="11"/>
  <c r="S84" i="11"/>
  <c r="S298" i="11"/>
  <c r="S223" i="11"/>
  <c r="S95" i="11"/>
  <c r="S488" i="11"/>
  <c r="S468" i="11"/>
  <c r="S275" i="11"/>
  <c r="S320" i="11"/>
  <c r="S334" i="11"/>
  <c r="S230" i="11"/>
  <c r="S403" i="11"/>
  <c r="S425" i="11"/>
  <c r="S396" i="11"/>
  <c r="S135" i="11"/>
  <c r="S411" i="11"/>
  <c r="S133" i="11"/>
  <c r="S19" i="11"/>
  <c r="S266" i="11"/>
  <c r="S290" i="11"/>
  <c r="S355" i="11"/>
  <c r="S404" i="11"/>
  <c r="S104" i="11"/>
  <c r="S45" i="11"/>
  <c r="S143" i="11"/>
  <c r="S40" i="11"/>
  <c r="S42" i="11"/>
  <c r="S324" i="11"/>
  <c r="S374" i="11"/>
  <c r="S437" i="11"/>
  <c r="S293" i="11"/>
  <c r="S480" i="11"/>
  <c r="S85" i="11"/>
  <c r="S354" i="11"/>
  <c r="S378" i="11"/>
  <c r="S96" i="11"/>
  <c r="S475" i="11"/>
  <c r="S469" i="11"/>
  <c r="S463" i="11"/>
  <c r="S250" i="11"/>
  <c r="S203" i="11"/>
  <c r="S80" i="11"/>
  <c r="S296" i="11"/>
  <c r="S445" i="11"/>
  <c r="S240" i="11"/>
  <c r="S364" i="11"/>
  <c r="S200" i="11"/>
  <c r="S22" i="11"/>
  <c r="S462" i="11"/>
  <c r="S274" i="11"/>
  <c r="S359" i="11"/>
  <c r="S386" i="11"/>
  <c r="S98" i="11"/>
  <c r="S313" i="11"/>
  <c r="S439" i="11"/>
  <c r="S228" i="11"/>
  <c r="S173" i="11"/>
  <c r="S202" i="11"/>
  <c r="S492" i="11"/>
  <c r="S459" i="11"/>
  <c r="S52" i="11"/>
  <c r="S105" i="11"/>
  <c r="S358" i="11"/>
  <c r="S68" i="11"/>
  <c r="S302" i="11"/>
  <c r="S418" i="11"/>
  <c r="S268" i="11"/>
  <c r="S267" i="11"/>
  <c r="S155" i="11"/>
  <c r="S323" i="11"/>
  <c r="S433" i="11"/>
  <c r="S101" i="11"/>
  <c r="S32" i="11"/>
  <c r="S331" i="11"/>
  <c r="S247" i="11"/>
  <c r="S372" i="11"/>
  <c r="S58" i="11"/>
  <c r="S208" i="11"/>
  <c r="S39" i="11"/>
  <c r="S322" i="11"/>
  <c r="S50" i="11"/>
  <c r="S180" i="11"/>
  <c r="S281" i="11"/>
  <c r="S365" i="11"/>
  <c r="S493" i="11"/>
  <c r="S199" i="11"/>
  <c r="S75" i="11"/>
  <c r="S128" i="11"/>
  <c r="S273" i="11"/>
  <c r="S460" i="11"/>
  <c r="S496" i="11"/>
  <c r="S148" i="11"/>
  <c r="S205" i="11"/>
  <c r="S341" i="11"/>
  <c r="S414" i="11"/>
  <c r="S253" i="11"/>
  <c r="S345" i="11"/>
  <c r="S154" i="11"/>
  <c r="S300" i="11"/>
  <c r="S126" i="11"/>
  <c r="S35" i="11"/>
  <c r="S473" i="11"/>
  <c r="S51" i="11"/>
  <c r="S204" i="11"/>
  <c r="S310" i="11"/>
  <c r="S409" i="11"/>
  <c r="S242" i="11"/>
  <c r="S375" i="11"/>
  <c r="S88" i="11"/>
  <c r="S109" i="11"/>
  <c r="S398" i="11"/>
  <c r="S476" i="11"/>
  <c r="S321" i="11"/>
  <c r="S288" i="11"/>
  <c r="S353" i="11"/>
  <c r="S438" i="11"/>
  <c r="S278" i="11"/>
  <c r="S283" i="11"/>
  <c r="S260" i="11"/>
  <c r="S49" i="11"/>
  <c r="S78" i="11"/>
  <c r="S402" i="11"/>
  <c r="S368" i="11"/>
  <c r="S211" i="11"/>
  <c r="S107" i="11"/>
  <c r="S343" i="11"/>
  <c r="S312" i="11"/>
  <c r="S111" i="11"/>
  <c r="S325" i="11"/>
  <c r="S390" i="11"/>
  <c r="S444" i="11"/>
  <c r="S168" i="11"/>
  <c r="S69" i="11"/>
  <c r="S191" i="11"/>
  <c r="S327" i="11"/>
  <c r="S377" i="11"/>
  <c r="S301" i="11"/>
  <c r="S271" i="11"/>
  <c r="S131" i="11"/>
  <c r="S222" i="11"/>
  <c r="S269" i="11"/>
  <c r="S340" i="11"/>
  <c r="S207" i="11"/>
  <c r="S166" i="11"/>
  <c r="S79" i="11"/>
  <c r="S31" i="11"/>
  <c r="S63" i="11"/>
  <c r="S255" i="11"/>
  <c r="S344" i="11"/>
  <c r="S430" i="11"/>
  <c r="S220" i="11"/>
  <c r="S487" i="11"/>
  <c r="S192" i="11"/>
  <c r="S243" i="11"/>
  <c r="S335" i="11"/>
  <c r="S282" i="11"/>
  <c r="S483" i="11"/>
  <c r="S456" i="11"/>
  <c r="S174" i="11"/>
  <c r="S431" i="11"/>
  <c r="S435" i="11"/>
  <c r="S366" i="11"/>
  <c r="S144" i="11"/>
  <c r="S279" i="11"/>
  <c r="S447" i="11"/>
  <c r="S236" i="11"/>
  <c r="S62" i="11"/>
  <c r="S29" i="11"/>
  <c r="S477" i="11"/>
  <c r="S57" i="11"/>
  <c r="S214" i="11"/>
  <c r="S161" i="11"/>
  <c r="S336" i="11"/>
  <c r="S115" i="11"/>
  <c r="S304" i="11"/>
  <c r="S420" i="11"/>
  <c r="S47" i="11"/>
  <c r="S434" i="11"/>
  <c r="S495" i="11"/>
  <c r="S294" i="11"/>
  <c r="S152" i="11"/>
  <c r="S330" i="11"/>
  <c r="S64" i="11"/>
  <c r="S82" i="11"/>
  <c r="S99" i="11"/>
  <c r="S252" i="11"/>
  <c r="S373" i="11"/>
  <c r="S83" i="11"/>
  <c r="S225" i="11"/>
  <c r="S195" i="11"/>
  <c r="S297" i="11"/>
  <c r="S362" i="11"/>
  <c r="S412" i="11"/>
  <c r="S122" i="11"/>
  <c r="S46" i="11"/>
  <c r="S151" i="11"/>
  <c r="S18" i="11"/>
  <c r="S329" i="11"/>
  <c r="S264" i="11"/>
  <c r="S185" i="11"/>
  <c r="S65" i="11"/>
  <c r="S170" i="11"/>
  <c r="S241" i="11"/>
  <c r="S308" i="11"/>
  <c r="S181" i="11"/>
  <c r="S134" i="11"/>
  <c r="S137" i="11"/>
  <c r="S24" i="11"/>
  <c r="S201" i="11"/>
  <c r="S397" i="11"/>
  <c r="S73" i="11"/>
  <c r="S381" i="11"/>
  <c r="S423" i="11"/>
  <c r="S30" i="11"/>
  <c r="S332" i="11"/>
  <c r="S385" i="11"/>
  <c r="S443" i="11"/>
  <c r="S289" i="11"/>
  <c r="S454" i="11"/>
  <c r="S467" i="11"/>
  <c r="S257" i="11"/>
  <c r="S251" i="11"/>
  <c r="S363" i="11"/>
  <c r="S295" i="11"/>
  <c r="S427" i="11"/>
  <c r="S232" i="11"/>
  <c r="S376" i="11"/>
  <c r="S145" i="11"/>
  <c r="S167" i="11"/>
  <c r="S478" i="11"/>
  <c r="S451" i="11"/>
  <c r="S442" i="11"/>
  <c r="S213" i="11"/>
  <c r="S25" i="11"/>
  <c r="S277" i="11"/>
  <c r="S417" i="11"/>
  <c r="S233" i="11"/>
  <c r="S356" i="11"/>
  <c r="S190" i="11"/>
  <c r="S38" i="11"/>
  <c r="S484" i="11"/>
  <c r="S172" i="11"/>
  <c r="S198" i="11"/>
  <c r="S147" i="11"/>
  <c r="S307" i="11"/>
  <c r="S59" i="11"/>
  <c r="S66" i="11"/>
  <c r="S149" i="11"/>
  <c r="S94" i="11"/>
  <c r="S37" i="11"/>
  <c r="S317" i="11"/>
  <c r="S136" i="11"/>
  <c r="S261" i="11"/>
  <c r="S326" i="11"/>
  <c r="S388" i="11"/>
  <c r="S81" i="11"/>
  <c r="S224" i="11"/>
  <c r="S127" i="11"/>
  <c r="J17" i="12"/>
  <c r="AE172" i="11"/>
  <c r="AE103" i="11"/>
  <c r="AE71" i="11"/>
  <c r="AE69" i="11"/>
  <c r="AE63" i="11"/>
  <c r="AE173" i="11"/>
  <c r="AE132" i="11"/>
  <c r="AE87" i="11"/>
  <c r="AE121" i="11"/>
  <c r="AE451" i="11"/>
  <c r="O16" i="12" l="1"/>
  <c r="W45" i="12"/>
  <c r="M16" i="12" s="1"/>
  <c r="T46" i="12"/>
  <c r="T45" i="12" s="1"/>
  <c r="K16" i="12" s="1"/>
</calcChain>
</file>

<file path=xl/comments1.xml><?xml version="1.0" encoding="utf-8"?>
<comments xmlns="http://schemas.openxmlformats.org/spreadsheetml/2006/main">
  <authors>
    <author>Karel Bláha, Kili s.r.o.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  <charset val="238"/>
          </rPr>
          <t>1</t>
        </r>
        <r>
          <rPr>
            <sz val="8"/>
            <color indexed="81"/>
            <rFont val="Tahoma"/>
            <family val="2"/>
            <charset val="238"/>
          </rPr>
          <t xml:space="preserve"> - rozměr A po letech
</t>
        </r>
        <r>
          <rPr>
            <b/>
            <sz val="8"/>
            <color indexed="81"/>
            <rFont val="Tahoma"/>
            <family val="2"/>
            <charset val="238"/>
          </rPr>
          <t>0</t>
        </r>
        <r>
          <rPr>
            <sz val="8"/>
            <color indexed="81"/>
            <rFont val="Tahoma"/>
            <family val="2"/>
            <charset val="238"/>
          </rPr>
          <t xml:space="preserve"> - otáčet jakkoli bez orientace</t>
        </r>
      </text>
    </comment>
  </commentList>
</comments>
</file>

<file path=xl/comments2.xml><?xml version="1.0" encoding="utf-8"?>
<comments xmlns="http://schemas.openxmlformats.org/spreadsheetml/2006/main">
  <authors>
    <author>Karel Bláha, Kili s.r.o.</author>
  </authors>
  <commentList>
    <comment ref="B16" authorId="0" shapeId="0">
      <text>
        <r>
          <rPr>
            <b/>
            <sz val="8"/>
            <color indexed="81"/>
            <rFont val="Tahoma"/>
            <family val="2"/>
            <charset val="238"/>
          </rPr>
          <t>1</t>
        </r>
        <r>
          <rPr>
            <sz val="8"/>
            <color indexed="81"/>
            <rFont val="Tahoma"/>
            <family val="2"/>
            <charset val="238"/>
          </rPr>
          <t xml:space="preserve"> - rozměr A po letech
</t>
        </r>
        <r>
          <rPr>
            <b/>
            <sz val="8"/>
            <color indexed="81"/>
            <rFont val="Tahoma"/>
            <family val="2"/>
            <charset val="238"/>
          </rPr>
          <t>0</t>
        </r>
        <r>
          <rPr>
            <sz val="8"/>
            <color indexed="81"/>
            <rFont val="Tahoma"/>
            <family val="2"/>
            <charset val="238"/>
          </rPr>
          <t xml:space="preserve"> - otáčet jakkoli bez orientace</t>
        </r>
      </text>
    </comment>
  </commentList>
</comments>
</file>

<file path=xl/sharedStrings.xml><?xml version="1.0" encoding="utf-8"?>
<sst xmlns="http://schemas.openxmlformats.org/spreadsheetml/2006/main" count="144" uniqueCount="114">
  <si>
    <t>ks</t>
  </si>
  <si>
    <t>bm</t>
  </si>
  <si>
    <t>Umístění hran</t>
  </si>
  <si>
    <t>Díl</t>
  </si>
  <si>
    <t>&lt; bm &gt;</t>
  </si>
  <si>
    <t xml:space="preserve"> IČO:</t>
  </si>
  <si>
    <t xml:space="preserve"> DIČ:</t>
  </si>
  <si>
    <t xml:space="preserve"> Kontaktní osoba:</t>
  </si>
  <si>
    <t>PODMÍNKY</t>
  </si>
  <si>
    <t>melamin</t>
  </si>
  <si>
    <t>Stručný název</t>
  </si>
  <si>
    <t>plošný materiál</t>
  </si>
  <si>
    <t>ABS 0,5</t>
  </si>
  <si>
    <t>ABS 2</t>
  </si>
  <si>
    <t>Počet</t>
  </si>
  <si>
    <t>orientace</t>
  </si>
  <si>
    <t>prořez  hran</t>
  </si>
  <si>
    <t>lepení</t>
  </si>
  <si>
    <t>CELKEM</t>
  </si>
  <si>
    <t xml:space="preserve"> Ulice, Město:</t>
  </si>
  <si>
    <t>formát</t>
  </si>
  <si>
    <t>zaokrouhlení</t>
  </si>
  <si>
    <t>přípočet</t>
  </si>
  <si>
    <t>!!! uvedené rozměry přířezů jsou před ohraněním !!!</t>
  </si>
  <si>
    <t>seznam</t>
  </si>
  <si>
    <t>0</t>
  </si>
  <si>
    <t>1</t>
  </si>
  <si>
    <t>►►►   UVEDENÉ ROZMĚRY PŘÍŘEZU JSOU VČETNĚ HRANY   ◄◄◄</t>
  </si>
  <si>
    <t xml:space="preserve"> PSČ:</t>
  </si>
  <si>
    <t xml:space="preserve"> e-mail:</t>
  </si>
  <si>
    <t xml:space="preserve"> Tel.:</t>
  </si>
  <si>
    <t>Plošný materiál</t>
  </si>
  <si>
    <t>ABS 1</t>
  </si>
  <si>
    <t>ABS 1 mm</t>
  </si>
  <si>
    <t>ABS 0,5 mm</t>
  </si>
  <si>
    <t>ABS 2 mm</t>
  </si>
  <si>
    <r>
      <t>Rozměry (</t>
    </r>
    <r>
      <rPr>
        <sz val="11"/>
        <rFont val="Calibri"/>
        <family val="2"/>
        <charset val="238"/>
      </rPr>
      <t>mm)</t>
    </r>
  </si>
  <si>
    <t>Tloušťka (mm)</t>
  </si>
  <si>
    <t>Délka (mm)</t>
  </si>
  <si>
    <t>Šířka (mm)</t>
  </si>
  <si>
    <t>Levá</t>
  </si>
  <si>
    <t>Pravá</t>
  </si>
  <si>
    <t>Horní</t>
  </si>
  <si>
    <t>Spodní</t>
  </si>
  <si>
    <r>
      <t>A</t>
    </r>
    <r>
      <rPr>
        <sz val="11"/>
        <color indexed="60"/>
        <rFont val="Calibri"/>
        <family val="2"/>
        <charset val="238"/>
      </rPr>
      <t>=po letech</t>
    </r>
  </si>
  <si>
    <r>
      <t>B</t>
    </r>
    <r>
      <rPr>
        <sz val="11"/>
        <color indexed="60"/>
        <rFont val="Calibri"/>
        <family val="2"/>
        <charset val="238"/>
      </rPr>
      <t>=napříč let</t>
    </r>
  </si>
  <si>
    <t>A</t>
  </si>
  <si>
    <t>B</t>
  </si>
  <si>
    <t>AB</t>
  </si>
  <si>
    <t>AA</t>
  </si>
  <si>
    <t>BB</t>
  </si>
  <si>
    <t>AAB</t>
  </si>
  <si>
    <t>ABB</t>
  </si>
  <si>
    <t>AABB</t>
  </si>
  <si>
    <t>A=po letech</t>
  </si>
  <si>
    <t>B=napříč let</t>
  </si>
  <si>
    <t>CELKEM           dle výpisu</t>
  </si>
  <si>
    <t>Počet desek se může změnit po vypracování nářezového plánu!</t>
  </si>
  <si>
    <t xml:space="preserve"> Ulice, město / obec:</t>
  </si>
  <si>
    <t>(ks)</t>
  </si>
  <si>
    <r>
      <t>(m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>)</t>
    </r>
  </si>
  <si>
    <t>(bm)</t>
  </si>
  <si>
    <t>Materiál</t>
  </si>
  <si>
    <t>Orient.</t>
  </si>
  <si>
    <t>stručný název</t>
  </si>
  <si>
    <t>BOK</t>
  </si>
  <si>
    <t>PŮDA</t>
  </si>
  <si>
    <t>DNO</t>
  </si>
  <si>
    <t>ZÁDA</t>
  </si>
  <si>
    <t>POLICE</t>
  </si>
  <si>
    <t>PEVNÁ POLICE</t>
  </si>
  <si>
    <t>PŘÍČKA</t>
  </si>
  <si>
    <t>DVEŘE</t>
  </si>
  <si>
    <t>SOKL</t>
  </si>
  <si>
    <t>KRYCÍ DESKA</t>
  </si>
  <si>
    <t>ČELO ZÁSUVKY</t>
  </si>
  <si>
    <t>BOK ZÁSUVKY</t>
  </si>
  <si>
    <t>DNO ZÁSUVKY</t>
  </si>
  <si>
    <t>ZÁDA ZÁSUVKY</t>
  </si>
  <si>
    <t>DÍLEC</t>
  </si>
  <si>
    <t>STOLOVÁ DESKA</t>
  </si>
  <si>
    <t>dekór</t>
  </si>
  <si>
    <t>poznámka</t>
  </si>
  <si>
    <t>DÍLEC K FRÉZOVÁNÍ</t>
  </si>
  <si>
    <t>VRTÁNÍ PANTŮ</t>
  </si>
  <si>
    <t>zákazník</t>
  </si>
  <si>
    <t xml:space="preserve"> Zákazník:</t>
  </si>
  <si>
    <t>kód 0,5</t>
  </si>
  <si>
    <t>kód 1</t>
  </si>
  <si>
    <t>kód 2</t>
  </si>
  <si>
    <t>kód 2 materiál</t>
  </si>
  <si>
    <t>kód 0,5 materiál</t>
  </si>
  <si>
    <t>kód 1 materiál</t>
  </si>
  <si>
    <t>kód dekóru</t>
  </si>
  <si>
    <t>Objednávkový kód materiálu (KILI)</t>
  </si>
  <si>
    <t>v 1.0</t>
  </si>
  <si>
    <t>Název materiálu (označení výrobce)</t>
  </si>
  <si>
    <t>VLYS</t>
  </si>
  <si>
    <t>ČELO</t>
  </si>
  <si>
    <t>LISOVÁNÍ: ZDVOJENÁ TL.</t>
  </si>
  <si>
    <t>LISOVÁNÍ: JINÁ TL.</t>
  </si>
  <si>
    <t>LISOVÁNÍ: HPL</t>
  </si>
  <si>
    <t>►►►   UVEDENÉ ROZMĚRY PŘÍŘEZU JSOU VČETNĚ HRANY   ◄◄◄
Minimální rozměr dílce je 150x70mm!</t>
  </si>
  <si>
    <r>
      <t xml:space="preserve">Stručný název
</t>
    </r>
    <r>
      <rPr>
        <u/>
        <sz val="10"/>
        <rFont val="Calibri"/>
        <family val="2"/>
        <charset val="238"/>
      </rPr>
      <t>(max. 25 znaků)</t>
    </r>
  </si>
  <si>
    <r>
      <t xml:space="preserve">Poznámky
</t>
    </r>
    <r>
      <rPr>
        <u/>
        <sz val="10"/>
        <rFont val="Calibri"/>
        <family val="2"/>
        <charset val="238"/>
      </rPr>
      <t>(pro interní použití Kili)</t>
    </r>
  </si>
  <si>
    <t>Doprava a balení</t>
  </si>
  <si>
    <t>Nakládání se zbytky</t>
  </si>
  <si>
    <t>Pomocný</t>
  </si>
  <si>
    <t>Zbytky formátovat na velikost palety nebo max. dílce</t>
  </si>
  <si>
    <t>Doprava + balení</t>
  </si>
  <si>
    <t>Zaloha vzorce pro dynamickou oblast tisku:</t>
  </si>
  <si>
    <t>=POSUN(Formátování_v2!$A$1;0;0;((CELÁ.ČÁST(POČET(Formátování_v2!$A$21:$A$2400)/37)+KDYŽ(MOD(POČET(Formátování_v2!$A$21:$A$2400);37)=0;0;1))*37)+20;16)</t>
  </si>
  <si>
    <t>v 3.0</t>
  </si>
  <si>
    <r>
      <rPr>
        <b/>
        <u/>
        <sz val="12"/>
        <color indexed="9"/>
        <rFont val="Calibri"/>
        <family val="2"/>
        <charset val="238"/>
      </rPr>
      <t>Objednáním souhlasím s obchodními podmínkami a s interním technologickým postupem.</t>
    </r>
    <r>
      <rPr>
        <sz val="11"/>
        <color indexed="9"/>
        <rFont val="Calibri"/>
        <family val="2"/>
        <charset val="238"/>
      </rPr>
      <t xml:space="preserve">
</t>
    </r>
    <r>
      <rPr>
        <sz val="10.5"/>
        <color indexed="9"/>
        <rFont val="Calibri"/>
        <family val="2"/>
        <charset val="238"/>
      </rPr>
      <t>!!! Neodebrané zbytky materiálu neskladujeme. Musí být odebrány se zakázkou. Pokud ne, budou recyklovány.!!!
!!! Prosíme o kontrolu při převzetí na pozdější reklamace nebude brán zřetel !!!
Volbu PUR lepidla proveďte specifikací v emailu.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</si>
</sst>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/m/yy"/>
    <numFmt numFmtId="166" formatCode="0&quot; ks&quot;"/>
    <numFmt numFmtId="167" formatCode="0&quot; m2&quot;"/>
    <numFmt numFmtId="168" formatCode="0&quot; bm&quot;"/>
  </numFmts>
  <fonts count="35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1"/>
      <color indexed="60"/>
      <name val="Calibri"/>
      <family val="2"/>
      <charset val="238"/>
    </font>
    <font>
      <i/>
      <sz val="10"/>
      <name val="Arial CE"/>
      <charset val="238"/>
    </font>
    <font>
      <sz val="11"/>
      <color indexed="9"/>
      <name val="Calibri"/>
      <family val="2"/>
      <charset val="238"/>
    </font>
    <font>
      <b/>
      <u/>
      <sz val="12"/>
      <color indexed="9"/>
      <name val="Calibri"/>
      <family val="2"/>
      <charset val="238"/>
    </font>
    <font>
      <u/>
      <sz val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rgb="FFC00000"/>
      <name val="Arial CE"/>
      <charset val="238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0.5"/>
      <color indexed="9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bgColor indexed="9"/>
      </patternFill>
    </fill>
    <fill>
      <patternFill patternType="solid">
        <fgColor indexed="52"/>
        <bgColor indexed="64"/>
      </patternFill>
    </fill>
    <fill>
      <patternFill patternType="solid">
        <fgColor rgb="FF035E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0">
    <xf numFmtId="0" fontId="0" fillId="0" borderId="0" xfId="0"/>
    <xf numFmtId="0" fontId="0" fillId="0" borderId="0" xfId="0" applyFill="1" applyBorder="1" applyProtection="1"/>
    <xf numFmtId="0" fontId="14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49" fontId="14" fillId="2" borderId="0" xfId="0" applyNumberFormat="1" applyFont="1" applyFill="1" applyBorder="1" applyAlignment="1" applyProtection="1">
      <alignment horizontal="center" vertical="center"/>
      <protection hidden="1"/>
    </xf>
    <xf numFmtId="0" fontId="13" fillId="6" borderId="1" xfId="0" applyFont="1" applyFill="1" applyBorder="1" applyAlignment="1" applyProtection="1">
      <alignment horizontal="left" vertical="center"/>
      <protection hidden="1"/>
    </xf>
    <xf numFmtId="0" fontId="13" fillId="6" borderId="2" xfId="0" applyFont="1" applyFill="1" applyBorder="1" applyAlignment="1" applyProtection="1">
      <alignment horizontal="left" vertical="center"/>
      <protection hidden="1"/>
    </xf>
    <xf numFmtId="0" fontId="13" fillId="6" borderId="3" xfId="0" applyFont="1" applyFill="1" applyBorder="1" applyAlignment="1" applyProtection="1">
      <alignment vertical="center"/>
      <protection hidden="1"/>
    </xf>
    <xf numFmtId="0" fontId="13" fillId="6" borderId="4" xfId="0" applyFont="1" applyFill="1" applyBorder="1" applyAlignment="1" applyProtection="1">
      <alignment vertical="center"/>
      <protection hidden="1"/>
    </xf>
    <xf numFmtId="0" fontId="14" fillId="7" borderId="5" xfId="0" applyFont="1" applyFill="1" applyBorder="1" applyAlignment="1" applyProtection="1">
      <alignment horizontal="center" vertical="center"/>
      <protection hidden="1"/>
    </xf>
    <xf numFmtId="1" fontId="14" fillId="7" borderId="6" xfId="0" applyNumberFormat="1" applyFont="1" applyFill="1" applyBorder="1" applyAlignment="1" applyProtection="1">
      <alignment horizontal="center" vertical="center"/>
      <protection hidden="1"/>
    </xf>
    <xf numFmtId="0" fontId="15" fillId="7" borderId="7" xfId="0" applyFont="1" applyFill="1" applyBorder="1" applyAlignment="1" applyProtection="1">
      <alignment horizontal="center" vertical="center"/>
      <protection hidden="1"/>
    </xf>
    <xf numFmtId="0" fontId="14" fillId="8" borderId="8" xfId="0" applyFont="1" applyFill="1" applyBorder="1" applyAlignment="1" applyProtection="1">
      <alignment horizontal="right" vertical="center"/>
      <protection hidden="1"/>
    </xf>
    <xf numFmtId="0" fontId="15" fillId="7" borderId="9" xfId="0" applyFont="1" applyFill="1" applyBorder="1" applyAlignment="1" applyProtection="1">
      <alignment horizontal="center" vertical="center"/>
      <protection hidden="1"/>
    </xf>
    <xf numFmtId="0" fontId="14" fillId="2" borderId="10" xfId="0" applyFont="1" applyFill="1" applyBorder="1" applyProtection="1">
      <protection hidden="1"/>
    </xf>
    <xf numFmtId="0" fontId="15" fillId="7" borderId="11" xfId="0" applyFont="1" applyFill="1" applyBorder="1" applyAlignment="1" applyProtection="1">
      <alignment vertical="center"/>
      <protection hidden="1"/>
    </xf>
    <xf numFmtId="0" fontId="16" fillId="7" borderId="12" xfId="0" applyFont="1" applyFill="1" applyBorder="1" applyAlignment="1" applyProtection="1">
      <alignment vertical="center"/>
      <protection hidden="1"/>
    </xf>
    <xf numFmtId="0" fontId="6" fillId="7" borderId="7" xfId="0" applyFont="1" applyFill="1" applyBorder="1" applyAlignment="1" applyProtection="1">
      <alignment horizontal="center" vertical="center"/>
      <protection hidden="1"/>
    </xf>
    <xf numFmtId="0" fontId="14" fillId="7" borderId="13" xfId="0" applyFont="1" applyFill="1" applyBorder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/>
      <protection hidden="1"/>
    </xf>
    <xf numFmtId="0" fontId="14" fillId="7" borderId="7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7" fillId="7" borderId="14" xfId="0" applyFont="1" applyFill="1" applyBorder="1" applyAlignment="1" applyProtection="1">
      <alignment horizontal="center" vertical="center"/>
      <protection hidden="1"/>
    </xf>
    <xf numFmtId="0" fontId="18" fillId="2" borderId="15" xfId="0" applyNumberFormat="1" applyFont="1" applyFill="1" applyBorder="1" applyAlignment="1" applyProtection="1">
      <alignment horizontal="center" vertical="center"/>
    </xf>
    <xf numFmtId="0" fontId="17" fillId="7" borderId="16" xfId="0" applyFont="1" applyFill="1" applyBorder="1" applyAlignment="1" applyProtection="1">
      <alignment horizontal="center" vertical="center"/>
      <protection hidden="1"/>
    </xf>
    <xf numFmtId="0" fontId="18" fillId="2" borderId="17" xfId="0" applyNumberFormat="1" applyFont="1" applyFill="1" applyBorder="1" applyAlignment="1" applyProtection="1">
      <alignment horizontal="center" vertical="center"/>
    </xf>
    <xf numFmtId="0" fontId="16" fillId="7" borderId="18" xfId="0" applyFont="1" applyFill="1" applyBorder="1" applyAlignment="1" applyProtection="1">
      <alignment vertical="center"/>
      <protection hidden="1"/>
    </xf>
    <xf numFmtId="0" fontId="16" fillId="7" borderId="19" xfId="0" applyFont="1" applyFill="1" applyBorder="1" applyAlignment="1" applyProtection="1">
      <alignment vertical="center"/>
      <protection hidden="1"/>
    </xf>
    <xf numFmtId="0" fontId="16" fillId="7" borderId="20" xfId="0" applyFont="1" applyFill="1" applyBorder="1" applyAlignment="1" applyProtection="1">
      <alignment vertical="center"/>
      <protection hidden="1"/>
    </xf>
    <xf numFmtId="164" fontId="14" fillId="8" borderId="21" xfId="0" applyNumberFormat="1" applyFont="1" applyFill="1" applyBorder="1" applyAlignment="1" applyProtection="1">
      <alignment horizontal="right" vertical="center"/>
      <protection hidden="1"/>
    </xf>
    <xf numFmtId="164" fontId="14" fillId="7" borderId="22" xfId="0" applyNumberFormat="1" applyFont="1" applyFill="1" applyBorder="1" applyAlignment="1" applyProtection="1">
      <alignment horizontal="right" vertical="center"/>
      <protection hidden="1"/>
    </xf>
    <xf numFmtId="164" fontId="14" fillId="7" borderId="23" xfId="0" applyNumberFormat="1" applyFont="1" applyFill="1" applyBorder="1" applyAlignment="1" applyProtection="1">
      <alignment horizontal="right" vertical="center"/>
      <protection hidden="1"/>
    </xf>
    <xf numFmtId="164" fontId="14" fillId="8" borderId="24" xfId="0" applyNumberFormat="1" applyFont="1" applyFill="1" applyBorder="1" applyAlignment="1" applyProtection="1">
      <alignment horizontal="right" vertical="center"/>
      <protection hidden="1"/>
    </xf>
    <xf numFmtId="164" fontId="14" fillId="8" borderId="21" xfId="0" applyNumberFormat="1" applyFont="1" applyFill="1" applyBorder="1" applyAlignment="1" applyProtection="1">
      <alignment vertical="center"/>
      <protection hidden="1"/>
    </xf>
    <xf numFmtId="164" fontId="14" fillId="8" borderId="24" xfId="0" applyNumberFormat="1" applyFont="1" applyFill="1" applyBorder="1" applyAlignment="1" applyProtection="1">
      <alignment vertical="center"/>
      <protection hidden="1"/>
    </xf>
    <xf numFmtId="0" fontId="14" fillId="7" borderId="25" xfId="0" applyFont="1" applyFill="1" applyBorder="1" applyAlignment="1" applyProtection="1">
      <alignment horizontal="center" vertical="center"/>
      <protection hidden="1"/>
    </xf>
    <xf numFmtId="0" fontId="17" fillId="7" borderId="26" xfId="0" applyFont="1" applyFill="1" applyBorder="1" applyAlignment="1" applyProtection="1">
      <alignment horizontal="center" vertical="center"/>
      <protection hidden="1"/>
    </xf>
    <xf numFmtId="164" fontId="14" fillId="8" borderId="22" xfId="0" applyNumberFormat="1" applyFont="1" applyFill="1" applyBorder="1" applyAlignment="1" applyProtection="1">
      <alignment horizontal="right" vertical="center"/>
      <protection hidden="1"/>
    </xf>
    <xf numFmtId="0" fontId="17" fillId="7" borderId="27" xfId="0" applyFont="1" applyFill="1" applyBorder="1" applyAlignment="1" applyProtection="1">
      <alignment horizontal="center" vertical="center"/>
      <protection hidden="1"/>
    </xf>
    <xf numFmtId="164" fontId="14" fillId="8" borderId="23" xfId="0" applyNumberFormat="1" applyFont="1" applyFill="1" applyBorder="1" applyAlignment="1" applyProtection="1">
      <alignment horizontal="right" vertical="center"/>
      <protection hidden="1"/>
    </xf>
    <xf numFmtId="0" fontId="16" fillId="7" borderId="28" xfId="0" applyFont="1" applyFill="1" applyBorder="1" applyAlignment="1" applyProtection="1">
      <alignment vertical="center"/>
      <protection hidden="1"/>
    </xf>
    <xf numFmtId="0" fontId="13" fillId="6" borderId="29" xfId="0" applyFont="1" applyFill="1" applyBorder="1" applyAlignment="1" applyProtection="1">
      <alignment vertical="center"/>
      <protection hidden="1"/>
    </xf>
    <xf numFmtId="0" fontId="13" fillId="6" borderId="30" xfId="0" applyFont="1" applyFill="1" applyBorder="1" applyAlignment="1" applyProtection="1">
      <alignment vertical="center"/>
      <protection hidden="1"/>
    </xf>
    <xf numFmtId="0" fontId="13" fillId="6" borderId="31" xfId="0" applyFont="1" applyFill="1" applyBorder="1" applyAlignment="1" applyProtection="1">
      <alignment horizontal="left" vertical="center"/>
      <protection hidden="1"/>
    </xf>
    <xf numFmtId="0" fontId="13" fillId="6" borderId="32" xfId="0" applyFont="1" applyFill="1" applyBorder="1" applyAlignment="1" applyProtection="1">
      <alignment horizontal="left" vertical="center"/>
      <protection hidden="1"/>
    </xf>
    <xf numFmtId="0" fontId="15" fillId="7" borderId="33" xfId="0" applyFont="1" applyFill="1" applyBorder="1" applyAlignment="1" applyProtection="1">
      <alignment horizontal="center" vertical="center"/>
      <protection hidden="1"/>
    </xf>
    <xf numFmtId="0" fontId="19" fillId="0" borderId="34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7" fillId="0" borderId="3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0" fontId="13" fillId="6" borderId="3" xfId="0" applyFont="1" applyFill="1" applyBorder="1" applyAlignment="1" applyProtection="1">
      <alignment horizontal="center" vertical="center"/>
    </xf>
    <xf numFmtId="0" fontId="14" fillId="2" borderId="35" xfId="0" applyFont="1" applyFill="1" applyBorder="1" applyAlignment="1" applyProtection="1">
      <alignment vertical="center"/>
    </xf>
    <xf numFmtId="0" fontId="14" fillId="2" borderId="36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1" fontId="18" fillId="2" borderId="37" xfId="0" applyNumberFormat="1" applyFont="1" applyFill="1" applyBorder="1" applyAlignment="1" applyProtection="1">
      <alignment horizontal="center" vertical="center"/>
    </xf>
    <xf numFmtId="1" fontId="18" fillId="2" borderId="38" xfId="0" applyNumberFormat="1" applyFont="1" applyFill="1" applyBorder="1" applyAlignment="1" applyProtection="1">
      <alignment horizontal="center" vertical="center"/>
    </xf>
    <xf numFmtId="1" fontId="18" fillId="2" borderId="15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" fontId="18" fillId="2" borderId="39" xfId="0" applyNumberFormat="1" applyFont="1" applyFill="1" applyBorder="1" applyAlignment="1" applyProtection="1">
      <alignment horizontal="center" vertical="center"/>
    </xf>
    <xf numFmtId="1" fontId="18" fillId="2" borderId="40" xfId="0" applyNumberFormat="1" applyFont="1" applyFill="1" applyBorder="1" applyAlignment="1" applyProtection="1">
      <alignment horizontal="center" vertical="center"/>
    </xf>
    <xf numFmtId="1" fontId="18" fillId="2" borderId="17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Protection="1"/>
    <xf numFmtId="0" fontId="14" fillId="3" borderId="0" xfId="0" applyFont="1" applyFill="1" applyAlignment="1" applyProtection="1">
      <alignment horizontal="center"/>
    </xf>
    <xf numFmtId="0" fontId="14" fillId="2" borderId="0" xfId="0" applyFont="1" applyFill="1" applyBorder="1" applyProtection="1"/>
    <xf numFmtId="0" fontId="14" fillId="3" borderId="0" xfId="0" applyFont="1" applyFill="1" applyAlignment="1" applyProtection="1">
      <alignment horizontal="right"/>
    </xf>
    <xf numFmtId="165" fontId="14" fillId="3" borderId="0" xfId="0" applyNumberFormat="1" applyFont="1" applyFill="1" applyProtection="1"/>
    <xf numFmtId="0" fontId="21" fillId="2" borderId="41" xfId="0" applyFont="1" applyFill="1" applyBorder="1" applyAlignment="1" applyProtection="1">
      <alignment vertical="center"/>
    </xf>
    <xf numFmtId="0" fontId="14" fillId="2" borderId="42" xfId="0" applyFont="1" applyFill="1" applyBorder="1" applyAlignment="1" applyProtection="1">
      <alignment horizontal="center" vertical="center"/>
    </xf>
    <xf numFmtId="0" fontId="14" fillId="3" borderId="43" xfId="0" applyFont="1" applyFill="1" applyBorder="1" applyAlignment="1" applyProtection="1">
      <alignment horizontal="center"/>
    </xf>
    <xf numFmtId="0" fontId="14" fillId="3" borderId="0" xfId="0" applyFont="1" applyFill="1" applyAlignment="1" applyProtection="1">
      <alignment vertical="center"/>
    </xf>
    <xf numFmtId="0" fontId="14" fillId="3" borderId="29" xfId="0" applyFont="1" applyFill="1" applyBorder="1" applyAlignment="1" applyProtection="1">
      <alignment vertical="center"/>
    </xf>
    <xf numFmtId="0" fontId="14" fillId="3" borderId="29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vertical="center"/>
    </xf>
    <xf numFmtId="0" fontId="14" fillId="3" borderId="44" xfId="0" applyFont="1" applyFill="1" applyBorder="1" applyAlignment="1" applyProtection="1">
      <alignment vertical="center"/>
    </xf>
    <xf numFmtId="0" fontId="14" fillId="3" borderId="44" xfId="0" applyFont="1" applyFill="1" applyBorder="1" applyAlignment="1" applyProtection="1">
      <alignment horizontal="center" vertical="center"/>
    </xf>
    <xf numFmtId="49" fontId="14" fillId="3" borderId="44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Protection="1"/>
    <xf numFmtId="49" fontId="17" fillId="3" borderId="0" xfId="0" applyNumberFormat="1" applyFont="1" applyFill="1" applyAlignment="1" applyProtection="1">
      <alignment horizontal="left"/>
    </xf>
    <xf numFmtId="49" fontId="17" fillId="3" borderId="0" xfId="0" applyNumberFormat="1" applyFont="1" applyFill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21" fillId="3" borderId="0" xfId="0" applyFont="1" applyFill="1" applyProtection="1"/>
    <xf numFmtId="0" fontId="14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Protection="1"/>
    <xf numFmtId="0" fontId="14" fillId="7" borderId="45" xfId="0" applyFont="1" applyFill="1" applyBorder="1" applyAlignment="1" applyProtection="1">
      <alignment horizontal="center" vertical="center"/>
      <protection hidden="1"/>
    </xf>
    <xf numFmtId="0" fontId="13" fillId="6" borderId="11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Border="1" applyAlignment="1" applyProtection="1">
      <alignment horizontal="center"/>
    </xf>
    <xf numFmtId="0" fontId="14" fillId="2" borderId="46" xfId="0" applyFont="1" applyFill="1" applyBorder="1" applyAlignment="1" applyProtection="1">
      <alignment horizontal="center" vertical="center"/>
      <protection locked="0"/>
    </xf>
    <xf numFmtId="0" fontId="14" fillId="0" borderId="47" xfId="0" applyFont="1" applyFill="1" applyBorder="1" applyAlignment="1" applyProtection="1">
      <alignment horizontal="center" vertical="center"/>
      <protection locked="0"/>
    </xf>
    <xf numFmtId="0" fontId="14" fillId="0" borderId="48" xfId="0" applyFont="1" applyFill="1" applyBorder="1" applyAlignment="1" applyProtection="1">
      <alignment horizontal="center" vertical="center"/>
      <protection locked="0"/>
    </xf>
    <xf numFmtId="0" fontId="14" fillId="0" borderId="49" xfId="0" applyFont="1" applyFill="1" applyBorder="1" applyAlignment="1" applyProtection="1">
      <alignment horizontal="center" vertical="center"/>
      <protection locked="0"/>
    </xf>
    <xf numFmtId="49" fontId="14" fillId="3" borderId="0" xfId="0" applyNumberFormat="1" applyFont="1" applyFill="1" applyBorder="1" applyAlignment="1" applyProtection="1">
      <alignment horizontal="center" vertical="center"/>
    </xf>
    <xf numFmtId="166" fontId="21" fillId="8" borderId="8" xfId="0" applyNumberFormat="1" applyFont="1" applyFill="1" applyBorder="1" applyAlignment="1" applyProtection="1">
      <alignment vertical="center"/>
      <protection hidden="1"/>
    </xf>
    <xf numFmtId="167" fontId="21" fillId="8" borderId="8" xfId="0" applyNumberFormat="1" applyFont="1" applyFill="1" applyBorder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</xf>
    <xf numFmtId="0" fontId="13" fillId="6" borderId="0" xfId="0" applyFont="1" applyFill="1" applyBorder="1" applyAlignment="1" applyProtection="1">
      <alignment horizontal="center" vertical="center"/>
      <protection hidden="1"/>
    </xf>
    <xf numFmtId="0" fontId="12" fillId="6" borderId="0" xfId="0" applyFont="1" applyFill="1" applyBorder="1" applyAlignment="1" applyProtection="1">
      <alignment horizontal="right" vertical="center"/>
      <protection hidden="1"/>
    </xf>
    <xf numFmtId="0" fontId="22" fillId="6" borderId="0" xfId="0" applyFont="1" applyFill="1" applyBorder="1" applyAlignment="1" applyProtection="1">
      <alignment horizontal="center" vertical="center"/>
      <protection hidden="1"/>
    </xf>
    <xf numFmtId="0" fontId="14" fillId="4" borderId="35" xfId="0" applyFont="1" applyFill="1" applyBorder="1" applyProtection="1">
      <protection hidden="1"/>
    </xf>
    <xf numFmtId="0" fontId="14" fillId="4" borderId="36" xfId="0" applyFont="1" applyFill="1" applyBorder="1" applyProtection="1">
      <protection hidden="1"/>
    </xf>
    <xf numFmtId="0" fontId="15" fillId="7" borderId="5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vertical="center"/>
    </xf>
    <xf numFmtId="0" fontId="23" fillId="3" borderId="0" xfId="0" applyFont="1" applyFill="1" applyProtection="1"/>
    <xf numFmtId="0" fontId="18" fillId="2" borderId="51" xfId="0" applyNumberFormat="1" applyFont="1" applyFill="1" applyBorder="1" applyAlignment="1" applyProtection="1">
      <alignment horizontal="center" vertical="center"/>
    </xf>
    <xf numFmtId="0" fontId="18" fillId="2" borderId="52" xfId="0" applyNumberFormat="1" applyFont="1" applyFill="1" applyBorder="1" applyAlignment="1" applyProtection="1">
      <alignment horizontal="center" vertical="center"/>
    </xf>
    <xf numFmtId="0" fontId="18" fillId="2" borderId="53" xfId="0" applyNumberFormat="1" applyFont="1" applyFill="1" applyBorder="1" applyAlignment="1" applyProtection="1">
      <alignment horizontal="center" vertical="center"/>
    </xf>
    <xf numFmtId="2" fontId="18" fillId="2" borderId="37" xfId="0" applyNumberFormat="1" applyFont="1" applyFill="1" applyBorder="1" applyAlignment="1" applyProtection="1">
      <alignment horizontal="center" vertical="center"/>
    </xf>
    <xf numFmtId="2" fontId="18" fillId="2" borderId="54" xfId="0" applyNumberFormat="1" applyFont="1" applyFill="1" applyBorder="1" applyAlignment="1" applyProtection="1">
      <alignment horizontal="center" vertical="center"/>
    </xf>
    <xf numFmtId="2" fontId="18" fillId="2" borderId="55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Protection="1">
      <protection hidden="1"/>
    </xf>
    <xf numFmtId="49" fontId="18" fillId="2" borderId="52" xfId="0" applyNumberFormat="1" applyFont="1" applyFill="1" applyBorder="1" applyAlignment="1" applyProtection="1">
      <alignment horizontal="center" vertical="center"/>
      <protection locked="0"/>
    </xf>
    <xf numFmtId="49" fontId="18" fillId="2" borderId="6" xfId="0" applyNumberFormat="1" applyFont="1" applyFill="1" applyBorder="1" applyAlignment="1" applyProtection="1">
      <alignment horizontal="left" vertical="center" indent="1"/>
      <protection locked="0"/>
    </xf>
    <xf numFmtId="1" fontId="18" fillId="2" borderId="5" xfId="0" applyNumberFormat="1" applyFont="1" applyFill="1" applyBorder="1" applyAlignment="1" applyProtection="1">
      <alignment horizontal="center" vertical="center"/>
      <protection locked="0"/>
    </xf>
    <xf numFmtId="1" fontId="18" fillId="2" borderId="21" xfId="0" applyNumberFormat="1" applyFont="1" applyFill="1" applyBorder="1" applyAlignment="1" applyProtection="1">
      <alignment horizontal="center" vertical="center"/>
      <protection locked="0"/>
    </xf>
    <xf numFmtId="1" fontId="18" fillId="2" borderId="57" xfId="0" applyNumberFormat="1" applyFont="1" applyFill="1" applyBorder="1" applyAlignment="1" applyProtection="1">
      <alignment horizontal="center" vertical="center"/>
      <protection locked="0"/>
    </xf>
    <xf numFmtId="49" fontId="18" fillId="2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8" fillId="2" borderId="54" xfId="0" applyNumberFormat="1" applyFont="1" applyFill="1" applyBorder="1" applyAlignment="1" applyProtection="1">
      <alignment horizontal="center" vertical="center"/>
      <protection locked="0"/>
    </xf>
    <xf numFmtId="49" fontId="18" fillId="2" borderId="5" xfId="0" applyNumberFormat="1" applyFont="1" applyFill="1" applyBorder="1" applyAlignment="1" applyProtection="1">
      <alignment horizontal="center" vertical="center"/>
      <protection locked="0"/>
    </xf>
    <xf numFmtId="49" fontId="18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25" fillId="2" borderId="58" xfId="0" applyFont="1" applyFill="1" applyBorder="1" applyAlignment="1" applyProtection="1">
      <alignment horizontal="center"/>
      <protection locked="0"/>
    </xf>
    <xf numFmtId="0" fontId="25" fillId="2" borderId="59" xfId="0" applyFont="1" applyFill="1" applyBorder="1" applyAlignment="1" applyProtection="1">
      <alignment horizontal="center"/>
      <protection locked="0"/>
    </xf>
    <xf numFmtId="0" fontId="25" fillId="2" borderId="60" xfId="0" applyFont="1" applyFill="1" applyBorder="1" applyAlignment="1" applyProtection="1">
      <alignment horizontal="center"/>
      <protection locked="0"/>
    </xf>
    <xf numFmtId="0" fontId="17" fillId="7" borderId="61" xfId="0" applyFont="1" applyFill="1" applyBorder="1" applyAlignment="1" applyProtection="1">
      <alignment horizontal="center" vertical="center"/>
      <protection hidden="1"/>
    </xf>
    <xf numFmtId="49" fontId="18" fillId="2" borderId="62" xfId="0" applyNumberFormat="1" applyFont="1" applyFill="1" applyBorder="1" applyAlignment="1" applyProtection="1">
      <alignment horizontal="center" vertical="center"/>
      <protection locked="0"/>
    </xf>
    <xf numFmtId="1" fontId="18" fillId="2" borderId="6" xfId="0" applyNumberFormat="1" applyFont="1" applyFill="1" applyBorder="1" applyAlignment="1" applyProtection="1">
      <alignment horizontal="center" vertical="center"/>
      <protection locked="0"/>
    </xf>
    <xf numFmtId="164" fontId="14" fillId="7" borderId="63" xfId="0" applyNumberFormat="1" applyFont="1" applyFill="1" applyBorder="1" applyAlignment="1" applyProtection="1">
      <alignment horizontal="right" vertical="center"/>
      <protection hidden="1"/>
    </xf>
    <xf numFmtId="164" fontId="14" fillId="8" borderId="64" xfId="0" applyNumberFormat="1" applyFont="1" applyFill="1" applyBorder="1" applyAlignment="1" applyProtection="1">
      <alignment horizontal="right" vertical="center"/>
      <protection hidden="1"/>
    </xf>
    <xf numFmtId="49" fontId="18" fillId="2" borderId="64" xfId="0" applyNumberFormat="1" applyFont="1" applyFill="1" applyBorder="1" applyAlignment="1" applyProtection="1">
      <alignment horizontal="center" vertical="center"/>
      <protection locked="0"/>
    </xf>
    <xf numFmtId="164" fontId="14" fillId="8" borderId="64" xfId="0" applyNumberFormat="1" applyFont="1" applyFill="1" applyBorder="1" applyAlignment="1" applyProtection="1">
      <alignment vertical="center"/>
      <protection hidden="1"/>
    </xf>
    <xf numFmtId="164" fontId="14" fillId="8" borderId="63" xfId="0" applyNumberFormat="1" applyFont="1" applyFill="1" applyBorder="1" applyAlignment="1" applyProtection="1">
      <alignment horizontal="right" vertical="center"/>
      <protection hidden="1"/>
    </xf>
    <xf numFmtId="49" fontId="18" fillId="2" borderId="5" xfId="0" applyNumberFormat="1" applyFont="1" applyFill="1" applyBorder="1" applyAlignment="1" applyProtection="1">
      <alignment horizontal="left" vertical="center" indent="1"/>
      <protection locked="0"/>
    </xf>
    <xf numFmtId="0" fontId="14" fillId="2" borderId="65" xfId="0" applyFont="1" applyFill="1" applyBorder="1" applyAlignment="1" applyProtection="1">
      <alignment horizontal="center"/>
      <protection locked="0"/>
    </xf>
    <xf numFmtId="0" fontId="0" fillId="0" borderId="0" xfId="0" quotePrefix="1" applyAlignment="1" applyProtection="1">
      <alignment horizontal="left"/>
    </xf>
    <xf numFmtId="0" fontId="13" fillId="6" borderId="1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horizontal="center" vertical="center"/>
    </xf>
    <xf numFmtId="0" fontId="15" fillId="7" borderId="66" xfId="0" applyFont="1" applyFill="1" applyBorder="1" applyAlignment="1" applyProtection="1">
      <alignment vertical="center"/>
      <protection hidden="1"/>
    </xf>
    <xf numFmtId="0" fontId="15" fillId="7" borderId="67" xfId="0" applyFont="1" applyFill="1" applyBorder="1" applyAlignment="1" applyProtection="1">
      <alignment vertical="center"/>
      <protection hidden="1"/>
    </xf>
    <xf numFmtId="0" fontId="24" fillId="2" borderId="0" xfId="0" applyFont="1" applyFill="1" applyBorder="1" applyAlignment="1" applyProtection="1">
      <protection hidden="1"/>
    </xf>
    <xf numFmtId="0" fontId="24" fillId="2" borderId="82" xfId="0" applyFont="1" applyFill="1" applyBorder="1" applyAlignment="1" applyProtection="1">
      <protection hidden="1"/>
    </xf>
    <xf numFmtId="0" fontId="26" fillId="2" borderId="0" xfId="0" applyFont="1" applyFill="1" applyBorder="1" applyAlignment="1" applyProtection="1">
      <alignment vertical="center"/>
      <protection locked="0" hidden="1"/>
    </xf>
    <xf numFmtId="0" fontId="21" fillId="5" borderId="0" xfId="0" applyFont="1" applyFill="1" applyBorder="1" applyAlignment="1" applyProtection="1">
      <alignment horizontal="center" vertical="center"/>
    </xf>
    <xf numFmtId="0" fontId="15" fillId="7" borderId="79" xfId="0" applyFont="1" applyFill="1" applyBorder="1" applyAlignment="1" applyProtection="1">
      <alignment horizontal="center" vertical="center"/>
      <protection hidden="1"/>
    </xf>
    <xf numFmtId="0" fontId="15" fillId="7" borderId="81" xfId="0" applyFont="1" applyFill="1" applyBorder="1" applyAlignment="1" applyProtection="1">
      <alignment horizontal="center" vertical="center"/>
      <protection hidden="1"/>
    </xf>
    <xf numFmtId="0" fontId="0" fillId="7" borderId="81" xfId="0" applyFill="1" applyBorder="1" applyAlignment="1" applyProtection="1">
      <alignment horizontal="center" vertical="center"/>
    </xf>
    <xf numFmtId="0" fontId="15" fillId="7" borderId="79" xfId="0" applyFont="1" applyFill="1" applyBorder="1" applyAlignment="1" applyProtection="1">
      <alignment horizontal="center" vertical="center"/>
    </xf>
    <xf numFmtId="0" fontId="15" fillId="7" borderId="80" xfId="0" applyFont="1" applyFill="1" applyBorder="1" applyAlignment="1" applyProtection="1">
      <alignment horizontal="center" vertical="center"/>
    </xf>
    <xf numFmtId="0" fontId="30" fillId="7" borderId="79" xfId="0" applyFont="1" applyFill="1" applyBorder="1" applyAlignment="1" applyProtection="1">
      <alignment horizontal="center" vertical="center"/>
      <protection hidden="1"/>
    </xf>
    <xf numFmtId="0" fontId="30" fillId="7" borderId="80" xfId="0" applyFont="1" applyFill="1" applyBorder="1" applyAlignment="1" applyProtection="1">
      <alignment horizontal="center" vertical="center"/>
      <protection hidden="1"/>
    </xf>
    <xf numFmtId="0" fontId="30" fillId="7" borderId="81" xfId="0" applyFont="1" applyFill="1" applyBorder="1" applyAlignment="1" applyProtection="1">
      <alignment horizontal="center" vertical="center"/>
      <protection hidden="1"/>
    </xf>
    <xf numFmtId="0" fontId="31" fillId="10" borderId="34" xfId="0" applyFont="1" applyFill="1" applyBorder="1" applyAlignment="1" applyProtection="1">
      <alignment horizontal="center" vertical="center"/>
      <protection locked="0" hidden="1"/>
    </xf>
    <xf numFmtId="0" fontId="31" fillId="10" borderId="0" xfId="0" applyFont="1" applyFill="1" applyBorder="1" applyAlignment="1" applyProtection="1">
      <alignment horizontal="center" vertical="center"/>
      <protection locked="0" hidden="1"/>
    </xf>
    <xf numFmtId="0" fontId="31" fillId="10" borderId="98" xfId="0" applyFont="1" applyFill="1" applyBorder="1" applyAlignment="1" applyProtection="1">
      <alignment horizontal="center" vertical="center"/>
      <protection locked="0" hidden="1"/>
    </xf>
    <xf numFmtId="0" fontId="31" fillId="10" borderId="46" xfId="0" applyFont="1" applyFill="1" applyBorder="1" applyAlignment="1" applyProtection="1">
      <alignment horizontal="center" vertical="center"/>
      <protection locked="0" hidden="1"/>
    </xf>
    <xf numFmtId="0" fontId="31" fillId="10" borderId="82" xfId="0" applyFont="1" applyFill="1" applyBorder="1" applyAlignment="1" applyProtection="1">
      <alignment horizontal="center" vertical="center"/>
      <protection locked="0" hidden="1"/>
    </xf>
    <xf numFmtId="0" fontId="31" fillId="10" borderId="73" xfId="0" applyFont="1" applyFill="1" applyBorder="1" applyAlignment="1" applyProtection="1">
      <alignment horizontal="center" vertical="center"/>
      <protection locked="0" hidden="1"/>
    </xf>
    <xf numFmtId="0" fontId="32" fillId="10" borderId="34" xfId="0" applyFont="1" applyFill="1" applyBorder="1" applyAlignment="1" applyProtection="1">
      <alignment horizontal="center" vertical="center" wrapText="1"/>
      <protection locked="0" hidden="1"/>
    </xf>
    <xf numFmtId="0" fontId="32" fillId="10" borderId="0" xfId="0" applyFont="1" applyFill="1" applyBorder="1" applyAlignment="1" applyProtection="1">
      <alignment horizontal="center" vertical="center" wrapText="1"/>
      <protection locked="0" hidden="1"/>
    </xf>
    <xf numFmtId="0" fontId="32" fillId="10" borderId="98" xfId="0" applyFont="1" applyFill="1" applyBorder="1" applyAlignment="1" applyProtection="1">
      <alignment horizontal="center" vertical="center" wrapText="1"/>
      <protection locked="0" hidden="1"/>
    </xf>
    <xf numFmtId="0" fontId="32" fillId="10" borderId="46" xfId="0" applyFont="1" applyFill="1" applyBorder="1" applyAlignment="1" applyProtection="1">
      <alignment horizontal="center" vertical="center" wrapText="1"/>
      <protection locked="0" hidden="1"/>
    </xf>
    <xf numFmtId="0" fontId="32" fillId="10" borderId="82" xfId="0" applyFont="1" applyFill="1" applyBorder="1" applyAlignment="1" applyProtection="1">
      <alignment horizontal="center" vertical="center" wrapText="1"/>
      <protection locked="0" hidden="1"/>
    </xf>
    <xf numFmtId="0" fontId="32" fillId="10" borderId="73" xfId="0" applyFont="1" applyFill="1" applyBorder="1" applyAlignment="1" applyProtection="1">
      <alignment horizontal="center" vertical="center" wrapText="1"/>
      <protection locked="0" hidden="1"/>
    </xf>
    <xf numFmtId="164" fontId="14" fillId="2" borderId="46" xfId="0" applyNumberFormat="1" applyFont="1" applyFill="1" applyBorder="1" applyAlignment="1" applyProtection="1">
      <alignment horizontal="center" vertical="center"/>
      <protection locked="0"/>
    </xf>
    <xf numFmtId="164" fontId="14" fillId="2" borderId="73" xfId="0" applyNumberFormat="1" applyFont="1" applyFill="1" applyBorder="1" applyAlignment="1" applyProtection="1">
      <alignment horizontal="center" vertical="center"/>
      <protection locked="0"/>
    </xf>
    <xf numFmtId="0" fontId="25" fillId="2" borderId="60" xfId="0" applyFont="1" applyFill="1" applyBorder="1" applyAlignment="1" applyProtection="1">
      <alignment horizontal="center" vertical="center" wrapText="1"/>
    </xf>
    <xf numFmtId="0" fontId="29" fillId="2" borderId="87" xfId="0" applyFont="1" applyFill="1" applyBorder="1" applyAlignment="1" applyProtection="1">
      <alignment horizontal="center" vertical="center"/>
    </xf>
    <xf numFmtId="164" fontId="14" fillId="2" borderId="72" xfId="0" applyNumberFormat="1" applyFont="1" applyFill="1" applyBorder="1" applyAlignment="1" applyProtection="1">
      <alignment horizontal="center" vertical="center"/>
      <protection locked="0"/>
    </xf>
    <xf numFmtId="0" fontId="11" fillId="9" borderId="88" xfId="0" applyFont="1" applyFill="1" applyBorder="1" applyAlignment="1" applyProtection="1">
      <alignment horizontal="center" vertical="center" wrapText="1"/>
    </xf>
    <xf numFmtId="0" fontId="13" fillId="9" borderId="88" xfId="0" applyFont="1" applyFill="1" applyBorder="1" applyAlignment="1" applyProtection="1">
      <alignment horizontal="center" vertical="center" wrapText="1"/>
    </xf>
    <xf numFmtId="0" fontId="13" fillId="9" borderId="89" xfId="0" applyFont="1" applyFill="1" applyBorder="1" applyAlignment="1" applyProtection="1">
      <alignment horizontal="center" vertical="center" wrapText="1"/>
    </xf>
    <xf numFmtId="0" fontId="14" fillId="7" borderId="90" xfId="0" applyFont="1" applyFill="1" applyBorder="1" applyAlignment="1" applyProtection="1">
      <alignment horizontal="center" vertical="center" wrapText="1"/>
      <protection hidden="1"/>
    </xf>
    <xf numFmtId="0" fontId="14" fillId="7" borderId="91" xfId="0" applyFont="1" applyFill="1" applyBorder="1" applyAlignment="1" applyProtection="1">
      <alignment horizontal="center" vertical="center"/>
      <protection hidden="1"/>
    </xf>
    <xf numFmtId="0" fontId="14" fillId="7" borderId="92" xfId="0" applyFont="1" applyFill="1" applyBorder="1" applyAlignment="1" applyProtection="1">
      <alignment horizontal="center" vertical="center"/>
      <protection hidden="1"/>
    </xf>
    <xf numFmtId="0" fontId="14" fillId="7" borderId="74" xfId="0" applyFont="1" applyFill="1" applyBorder="1" applyAlignment="1" applyProtection="1">
      <alignment horizontal="center" vertical="center"/>
      <protection hidden="1"/>
    </xf>
    <xf numFmtId="0" fontId="14" fillId="0" borderId="66" xfId="0" applyFont="1" applyFill="1" applyBorder="1" applyAlignment="1" applyProtection="1">
      <alignment horizontal="center" vertical="center"/>
      <protection locked="0"/>
    </xf>
    <xf numFmtId="0" fontId="14" fillId="0" borderId="93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7" borderId="45" xfId="0" applyFont="1" applyFill="1" applyBorder="1" applyAlignment="1" applyProtection="1">
      <alignment horizontal="center" vertical="center"/>
      <protection hidden="1"/>
    </xf>
    <xf numFmtId="0" fontId="14" fillId="7" borderId="94" xfId="0" applyFont="1" applyFill="1" applyBorder="1" applyAlignment="1" applyProtection="1">
      <alignment horizontal="center" vertical="center"/>
      <protection hidden="1"/>
    </xf>
    <xf numFmtId="0" fontId="14" fillId="7" borderId="95" xfId="0" applyFont="1" applyFill="1" applyBorder="1" applyAlignment="1" applyProtection="1">
      <alignment horizontal="center" vertical="center"/>
      <protection hidden="1"/>
    </xf>
    <xf numFmtId="0" fontId="14" fillId="7" borderId="96" xfId="0" applyFont="1" applyFill="1" applyBorder="1" applyAlignment="1" applyProtection="1">
      <alignment horizontal="center" vertical="center"/>
      <protection hidden="1"/>
    </xf>
    <xf numFmtId="0" fontId="14" fillId="2" borderId="50" xfId="0" applyFont="1" applyFill="1" applyBorder="1" applyAlignment="1" applyProtection="1">
      <alignment horizontal="center" vertical="center"/>
      <protection locked="0"/>
    </xf>
    <xf numFmtId="0" fontId="14" fillId="2" borderId="72" xfId="0" applyFont="1" applyFill="1" applyBorder="1" applyAlignment="1" applyProtection="1">
      <alignment horizontal="center" vertical="center"/>
      <protection locked="0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14" fillId="2" borderId="97" xfId="0" applyFont="1" applyFill="1" applyBorder="1" applyAlignment="1" applyProtection="1">
      <alignment horizontal="left" vertical="center" indent="1"/>
      <protection locked="0"/>
    </xf>
    <xf numFmtId="0" fontId="0" fillId="0" borderId="41" xfId="0" applyFont="1" applyBorder="1" applyAlignment="1" applyProtection="1">
      <alignment horizontal="left" vertical="center" indent="1"/>
      <protection locked="0"/>
    </xf>
    <xf numFmtId="0" fontId="14" fillId="0" borderId="67" xfId="0" applyFont="1" applyFill="1" applyBorder="1" applyAlignment="1" applyProtection="1">
      <alignment horizontal="center" vertical="center"/>
      <protection locked="0"/>
    </xf>
    <xf numFmtId="0" fontId="14" fillId="0" borderId="69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3" fillId="6" borderId="67" xfId="0" applyFont="1" applyFill="1" applyBorder="1" applyAlignment="1" applyProtection="1">
      <alignment horizontal="left" vertical="center"/>
      <protection hidden="1"/>
    </xf>
    <xf numFmtId="0" fontId="13" fillId="6" borderId="69" xfId="0" applyFont="1" applyFill="1" applyBorder="1" applyAlignment="1" applyProtection="1">
      <alignment horizontal="left" vertical="center"/>
      <protection hidden="1"/>
    </xf>
    <xf numFmtId="0" fontId="13" fillId="6" borderId="18" xfId="0" applyFont="1" applyFill="1" applyBorder="1" applyAlignment="1" applyProtection="1">
      <alignment horizontal="left" vertical="center"/>
      <protection hidden="1"/>
    </xf>
    <xf numFmtId="3" fontId="1" fillId="2" borderId="4" xfId="1" applyNumberFormat="1" applyFill="1" applyBorder="1" applyAlignment="1" applyProtection="1">
      <alignment horizontal="left" vertical="center" indent="1"/>
      <protection locked="0"/>
    </xf>
    <xf numFmtId="0" fontId="14" fillId="0" borderId="93" xfId="0" applyFont="1" applyBorder="1" applyAlignment="1" applyProtection="1">
      <alignment horizontal="left" vertical="center" indent="1"/>
      <protection locked="0"/>
    </xf>
    <xf numFmtId="3" fontId="14" fillId="2" borderId="69" xfId="0" applyNumberFormat="1" applyFont="1" applyFill="1" applyBorder="1" applyAlignment="1" applyProtection="1">
      <alignment horizontal="left" vertical="center" indent="1"/>
      <protection locked="0"/>
    </xf>
    <xf numFmtId="0" fontId="14" fillId="2" borderId="69" xfId="0" applyFont="1" applyFill="1" applyBorder="1" applyAlignment="1" applyProtection="1">
      <alignment horizontal="left" vertical="center" indent="1"/>
      <protection locked="0"/>
    </xf>
    <xf numFmtId="0" fontId="13" fillId="6" borderId="1" xfId="0" applyFont="1" applyFill="1" applyBorder="1" applyAlignment="1" applyProtection="1">
      <alignment horizontal="left" vertical="center"/>
      <protection hidden="1"/>
    </xf>
    <xf numFmtId="0" fontId="13" fillId="6" borderId="41" xfId="0" applyFont="1" applyFill="1" applyBorder="1" applyAlignment="1" applyProtection="1">
      <alignment horizontal="left" vertical="center"/>
      <protection hidden="1"/>
    </xf>
    <xf numFmtId="0" fontId="13" fillId="6" borderId="99" xfId="0" applyFont="1" applyFill="1" applyBorder="1" applyAlignment="1" applyProtection="1">
      <alignment horizontal="left" vertical="center"/>
      <protection hidden="1"/>
    </xf>
    <xf numFmtId="0" fontId="14" fillId="0" borderId="97" xfId="0" applyFont="1" applyBorder="1" applyAlignment="1" applyProtection="1">
      <alignment horizontal="left" vertical="center" indent="1"/>
      <protection locked="0"/>
    </xf>
    <xf numFmtId="0" fontId="14" fillId="0" borderId="41" xfId="0" applyFont="1" applyBorder="1" applyAlignment="1" applyProtection="1">
      <alignment horizontal="left" vertical="center" indent="1"/>
      <protection locked="0"/>
    </xf>
    <xf numFmtId="0" fontId="0" fillId="0" borderId="100" xfId="0" applyFont="1" applyBorder="1" applyAlignment="1" applyProtection="1">
      <alignment horizontal="left" vertical="center" indent="1"/>
      <protection locked="0"/>
    </xf>
    <xf numFmtId="0" fontId="14" fillId="7" borderId="83" xfId="0" applyFont="1" applyFill="1" applyBorder="1" applyAlignment="1" applyProtection="1">
      <alignment horizontal="center" vertical="center"/>
      <protection hidden="1"/>
    </xf>
    <xf numFmtId="0" fontId="14" fillId="7" borderId="84" xfId="0" applyFont="1" applyFill="1" applyBorder="1" applyAlignment="1" applyProtection="1">
      <alignment horizontal="center" vertical="center"/>
      <protection hidden="1"/>
    </xf>
    <xf numFmtId="0" fontId="16" fillId="7" borderId="85" xfId="0" applyFont="1" applyFill="1" applyBorder="1" applyAlignment="1" applyProtection="1">
      <alignment horizontal="center" vertical="center"/>
      <protection hidden="1"/>
    </xf>
    <xf numFmtId="0" fontId="16" fillId="7" borderId="13" xfId="0" applyFont="1" applyFill="1" applyBorder="1" applyAlignment="1" applyProtection="1">
      <alignment horizontal="center" vertical="center"/>
      <protection hidden="1"/>
    </xf>
    <xf numFmtId="0" fontId="28" fillId="6" borderId="86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Border="1" applyAlignment="1" applyProtection="1">
      <alignment horizontal="center" vertical="center" wrapText="1"/>
      <protection hidden="1"/>
    </xf>
    <xf numFmtId="0" fontId="14" fillId="7" borderId="75" xfId="0" applyFont="1" applyFill="1" applyBorder="1" applyAlignment="1" applyProtection="1">
      <alignment horizontal="center" vertical="center"/>
      <protection hidden="1"/>
    </xf>
    <xf numFmtId="0" fontId="14" fillId="7" borderId="76" xfId="0" applyFont="1" applyFill="1" applyBorder="1" applyAlignment="1" applyProtection="1">
      <alignment horizontal="center" vertical="center"/>
      <protection hidden="1"/>
    </xf>
    <xf numFmtId="0" fontId="14" fillId="7" borderId="77" xfId="0" applyFont="1" applyFill="1" applyBorder="1" applyAlignment="1" applyProtection="1">
      <alignment horizontal="center" vertical="center"/>
      <protection hidden="1"/>
    </xf>
    <xf numFmtId="168" fontId="21" fillId="8" borderId="8" xfId="0" applyNumberFormat="1" applyFont="1" applyFill="1" applyBorder="1" applyAlignment="1" applyProtection="1">
      <alignment horizontal="right" vertical="center"/>
      <protection hidden="1"/>
    </xf>
    <xf numFmtId="168" fontId="21" fillId="8" borderId="78" xfId="0" applyNumberFormat="1" applyFont="1" applyFill="1" applyBorder="1" applyAlignment="1" applyProtection="1">
      <alignment horizontal="right" vertical="center"/>
      <protection hidden="1"/>
    </xf>
    <xf numFmtId="166" fontId="21" fillId="8" borderId="8" xfId="0" applyNumberFormat="1" applyFont="1" applyFill="1" applyBorder="1" applyAlignment="1" applyProtection="1">
      <alignment horizontal="left" vertical="center"/>
      <protection hidden="1"/>
    </xf>
    <xf numFmtId="0" fontId="21" fillId="8" borderId="71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13" fillId="9" borderId="79" xfId="0" applyFont="1" applyFill="1" applyBorder="1" applyAlignment="1" applyProtection="1">
      <alignment horizontal="center" vertical="center" wrapText="1"/>
    </xf>
    <xf numFmtId="0" fontId="13" fillId="9" borderId="80" xfId="0" applyFont="1" applyFill="1" applyBorder="1" applyAlignment="1" applyProtection="1">
      <alignment horizontal="center" vertical="center"/>
    </xf>
    <xf numFmtId="0" fontId="13" fillId="9" borderId="82" xfId="0" applyFont="1" applyFill="1" applyBorder="1" applyAlignment="1" applyProtection="1">
      <alignment horizontal="center" vertical="center"/>
    </xf>
    <xf numFmtId="0" fontId="14" fillId="0" borderId="50" xfId="0" applyFont="1" applyFill="1" applyBorder="1" applyAlignment="1" applyProtection="1">
      <alignment horizontal="center" vertical="center"/>
      <protection locked="0"/>
    </xf>
    <xf numFmtId="0" fontId="14" fillId="0" borderId="72" xfId="0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13" fillId="6" borderId="70" xfId="0" applyFont="1" applyFill="1" applyBorder="1" applyAlignment="1" applyProtection="1">
      <alignment horizontal="left" vertical="center"/>
      <protection hidden="1"/>
    </xf>
    <xf numFmtId="0" fontId="14" fillId="2" borderId="46" xfId="0" applyFont="1" applyFill="1" applyBorder="1" applyAlignment="1" applyProtection="1">
      <alignment horizontal="center" vertical="center" wrapText="1"/>
      <protection locked="0"/>
    </xf>
    <xf numFmtId="0" fontId="14" fillId="2" borderId="82" xfId="0" applyFont="1" applyFill="1" applyBorder="1" applyAlignment="1" applyProtection="1">
      <alignment horizontal="center" vertical="center"/>
      <protection locked="0"/>
    </xf>
    <xf numFmtId="0" fontId="14" fillId="2" borderId="68" xfId="0" applyFont="1" applyFill="1" applyBorder="1" applyAlignment="1" applyProtection="1">
      <alignment horizontal="left" vertical="center" indent="1"/>
      <protection locked="0"/>
    </xf>
    <xf numFmtId="0" fontId="14" fillId="0" borderId="69" xfId="0" applyFont="1" applyBorder="1" applyAlignment="1" applyProtection="1">
      <alignment horizontal="left" vertical="center" indent="1"/>
      <protection locked="0"/>
    </xf>
    <xf numFmtId="0" fontId="14" fillId="7" borderId="79" xfId="0" applyFont="1" applyFill="1" applyBorder="1" applyAlignment="1" applyProtection="1">
      <alignment horizontal="center" vertical="center"/>
    </xf>
    <xf numFmtId="0" fontId="14" fillId="7" borderId="80" xfId="0" applyFont="1" applyFill="1" applyBorder="1" applyAlignment="1" applyProtection="1">
      <alignment horizontal="center" vertical="center"/>
    </xf>
    <xf numFmtId="0" fontId="15" fillId="7" borderId="81" xfId="0" applyFont="1" applyFill="1" applyBorder="1" applyAlignment="1" applyProtection="1">
      <alignment horizontal="center" vertical="center"/>
    </xf>
    <xf numFmtId="0" fontId="18" fillId="2" borderId="101" xfId="0" applyNumberFormat="1" applyFont="1" applyFill="1" applyBorder="1" applyAlignment="1" applyProtection="1">
      <alignment horizontal="center" vertical="center"/>
    </xf>
    <xf numFmtId="0" fontId="18" fillId="2" borderId="102" xfId="0" applyNumberFormat="1" applyFont="1" applyFill="1" applyBorder="1" applyAlignment="1" applyProtection="1">
      <alignment horizontal="center" vertical="center"/>
    </xf>
    <xf numFmtId="0" fontId="18" fillId="2" borderId="103" xfId="0" applyNumberFormat="1" applyFont="1" applyFill="1" applyBorder="1" applyAlignment="1" applyProtection="1">
      <alignment horizontal="center" vertical="center"/>
    </xf>
    <xf numFmtId="0" fontId="14" fillId="7" borderId="110" xfId="0" applyFont="1" applyFill="1" applyBorder="1" applyAlignment="1" applyProtection="1">
      <alignment horizontal="center" vertical="center"/>
      <protection hidden="1"/>
    </xf>
    <xf numFmtId="0" fontId="13" fillId="9" borderId="111" xfId="0" applyFont="1" applyFill="1" applyBorder="1" applyAlignment="1" applyProtection="1">
      <alignment horizontal="center" vertical="center"/>
    </xf>
    <xf numFmtId="0" fontId="13" fillId="9" borderId="112" xfId="0" applyFont="1" applyFill="1" applyBorder="1" applyAlignment="1" applyProtection="1">
      <alignment horizontal="center" vertical="center"/>
    </xf>
    <xf numFmtId="0" fontId="13" fillId="9" borderId="36" xfId="0" applyFont="1" applyFill="1" applyBorder="1" applyAlignment="1" applyProtection="1">
      <alignment horizontal="center" vertical="center"/>
    </xf>
    <xf numFmtId="0" fontId="13" fillId="9" borderId="91" xfId="0" applyFont="1" applyFill="1" applyBorder="1" applyAlignment="1" applyProtection="1">
      <alignment horizontal="center" vertical="center"/>
    </xf>
    <xf numFmtId="0" fontId="13" fillId="9" borderId="0" xfId="0" applyFont="1" applyFill="1" applyBorder="1" applyAlignment="1" applyProtection="1">
      <alignment horizontal="center" vertical="center"/>
    </xf>
    <xf numFmtId="0" fontId="14" fillId="7" borderId="113" xfId="0" applyFont="1" applyFill="1" applyBorder="1" applyAlignment="1" applyProtection="1">
      <alignment horizontal="center" vertical="center"/>
      <protection hidden="1"/>
    </xf>
    <xf numFmtId="0" fontId="14" fillId="7" borderId="114" xfId="0" applyFont="1" applyFill="1" applyBorder="1" applyAlignment="1" applyProtection="1">
      <alignment horizontal="center" vertical="center"/>
      <protection hidden="1"/>
    </xf>
    <xf numFmtId="0" fontId="18" fillId="2" borderId="115" xfId="0" applyNumberFormat="1" applyFont="1" applyFill="1" applyBorder="1" applyAlignment="1" applyProtection="1">
      <alignment horizontal="center" vertical="center"/>
    </xf>
    <xf numFmtId="0" fontId="18" fillId="2" borderId="116" xfId="0" applyNumberFormat="1" applyFont="1" applyFill="1" applyBorder="1" applyAlignment="1" applyProtection="1">
      <alignment horizontal="center" vertical="center"/>
    </xf>
    <xf numFmtId="0" fontId="18" fillId="2" borderId="117" xfId="0" applyNumberFormat="1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protection hidden="1"/>
    </xf>
    <xf numFmtId="0" fontId="0" fillId="0" borderId="12" xfId="0" applyBorder="1" applyAlignment="1" applyProtection="1"/>
    <xf numFmtId="0" fontId="0" fillId="0" borderId="105" xfId="0" applyBorder="1" applyAlignment="1" applyProtection="1"/>
    <xf numFmtId="0" fontId="0" fillId="0" borderId="106" xfId="0" applyBorder="1" applyAlignment="1" applyProtection="1"/>
    <xf numFmtId="0" fontId="0" fillId="0" borderId="72" xfId="0" applyBorder="1" applyAlignment="1" applyProtection="1"/>
    <xf numFmtId="0" fontId="0" fillId="0" borderId="107" xfId="0" applyBorder="1" applyAlignment="1" applyProtection="1"/>
    <xf numFmtId="0" fontId="17" fillId="2" borderId="108" xfId="0" applyNumberFormat="1" applyFont="1" applyFill="1" applyBorder="1" applyAlignment="1" applyProtection="1">
      <alignment horizontal="left" wrapText="1"/>
      <protection hidden="1"/>
    </xf>
    <xf numFmtId="0" fontId="17" fillId="2" borderId="0" xfId="0" applyNumberFormat="1" applyFont="1" applyFill="1" applyBorder="1" applyAlignment="1" applyProtection="1">
      <alignment horizontal="left" wrapText="1"/>
      <protection hidden="1"/>
    </xf>
    <xf numFmtId="0" fontId="25" fillId="2" borderId="0" xfId="0" applyNumberFormat="1" applyFont="1" applyFill="1" applyBorder="1" applyAlignment="1" applyProtection="1">
      <alignment horizontal="center" vertical="center"/>
      <protection hidden="1"/>
    </xf>
    <xf numFmtId="0" fontId="13" fillId="6" borderId="35" xfId="0" applyFont="1" applyFill="1" applyBorder="1" applyAlignment="1" applyProtection="1">
      <alignment horizontal="left" vertical="center"/>
      <protection hidden="1"/>
    </xf>
    <xf numFmtId="0" fontId="13" fillId="6" borderId="36" xfId="0" applyFont="1" applyFill="1" applyBorder="1" applyAlignment="1" applyProtection="1">
      <alignment horizontal="left" vertical="center"/>
      <protection hidden="1"/>
    </xf>
    <xf numFmtId="0" fontId="14" fillId="2" borderId="41" xfId="0" applyFont="1" applyFill="1" applyBorder="1" applyAlignment="1" applyProtection="1">
      <alignment horizontal="left" vertical="center" indent="1"/>
    </xf>
    <xf numFmtId="0" fontId="0" fillId="0" borderId="41" xfId="0" applyBorder="1" applyAlignment="1" applyProtection="1">
      <alignment horizontal="left" vertical="center" indent="1"/>
    </xf>
    <xf numFmtId="0" fontId="0" fillId="0" borderId="99" xfId="0" applyBorder="1" applyAlignment="1" applyProtection="1">
      <alignment horizontal="left" vertical="center" indent="1"/>
    </xf>
    <xf numFmtId="0" fontId="14" fillId="2" borderId="50" xfId="0" applyFont="1" applyFill="1" applyBorder="1" applyAlignment="1" applyProtection="1">
      <alignment horizontal="center" vertical="center"/>
    </xf>
    <xf numFmtId="0" fontId="14" fillId="2" borderId="72" xfId="0" applyFont="1" applyFill="1" applyBorder="1" applyAlignment="1" applyProtection="1">
      <alignment horizontal="center" vertical="center"/>
    </xf>
    <xf numFmtId="0" fontId="15" fillId="7" borderId="97" xfId="0" applyFont="1" applyFill="1" applyBorder="1" applyAlignment="1" applyProtection="1">
      <alignment horizontal="center" vertical="center"/>
      <protection hidden="1"/>
    </xf>
    <xf numFmtId="0" fontId="0" fillId="0" borderId="100" xfId="0" applyBorder="1" applyAlignment="1" applyProtection="1">
      <alignment horizontal="center" vertical="center"/>
    </xf>
    <xf numFmtId="0" fontId="15" fillId="7" borderId="97" xfId="0" applyFont="1" applyFill="1" applyBorder="1" applyAlignment="1" applyProtection="1">
      <alignment horizontal="center" vertical="center"/>
    </xf>
    <xf numFmtId="0" fontId="15" fillId="7" borderId="99" xfId="0" applyFont="1" applyFill="1" applyBorder="1" applyAlignment="1" applyProtection="1">
      <alignment horizontal="center" vertical="center"/>
    </xf>
    <xf numFmtId="0" fontId="14" fillId="7" borderId="90" xfId="0" applyFont="1" applyFill="1" applyBorder="1" applyAlignment="1" applyProtection="1">
      <alignment horizontal="center" vertical="center"/>
      <protection hidden="1"/>
    </xf>
    <xf numFmtId="0" fontId="15" fillId="7" borderId="66" xfId="0" applyFont="1" applyFill="1" applyBorder="1" applyAlignment="1" applyProtection="1">
      <alignment vertical="center"/>
      <protection hidden="1"/>
    </xf>
    <xf numFmtId="0" fontId="16" fillId="7" borderId="93" xfId="0" applyFont="1" applyFill="1" applyBorder="1" applyAlignment="1" applyProtection="1">
      <alignment vertical="center"/>
      <protection hidden="1"/>
    </xf>
    <xf numFmtId="0" fontId="15" fillId="7" borderId="67" xfId="0" applyFont="1" applyFill="1" applyBorder="1" applyAlignment="1" applyProtection="1">
      <alignment vertical="center"/>
      <protection hidden="1"/>
    </xf>
    <xf numFmtId="0" fontId="16" fillId="7" borderId="69" xfId="0" applyFont="1" applyFill="1" applyBorder="1" applyAlignment="1" applyProtection="1">
      <alignment vertical="center"/>
      <protection hidden="1"/>
    </xf>
    <xf numFmtId="0" fontId="33" fillId="7" borderId="0" xfId="0" applyFont="1" applyFill="1" applyBorder="1" applyAlignment="1" applyProtection="1">
      <alignment horizontal="center" vertical="center"/>
      <protection hidden="1"/>
    </xf>
    <xf numFmtId="0" fontId="33" fillId="7" borderId="98" xfId="0" applyFont="1" applyFill="1" applyBorder="1" applyAlignment="1" applyProtection="1">
      <alignment horizontal="center" vertical="center"/>
      <protection hidden="1"/>
    </xf>
    <xf numFmtId="0" fontId="33" fillId="7" borderId="82" xfId="0" applyFont="1" applyFill="1" applyBorder="1" applyAlignment="1" applyProtection="1">
      <alignment horizontal="center" vertical="center"/>
      <protection hidden="1"/>
    </xf>
    <xf numFmtId="0" fontId="33" fillId="7" borderId="73" xfId="0" applyFont="1" applyFill="1" applyBorder="1" applyAlignment="1" applyProtection="1">
      <alignment horizontal="center" vertical="center"/>
      <protection hidden="1"/>
    </xf>
    <xf numFmtId="0" fontId="14" fillId="0" borderId="67" xfId="0" applyFont="1" applyBorder="1" applyAlignment="1" applyProtection="1">
      <alignment horizontal="center" vertical="center"/>
    </xf>
    <xf numFmtId="0" fontId="14" fillId="0" borderId="69" xfId="0" applyFont="1" applyBorder="1" applyAlignment="1" applyProtection="1">
      <alignment horizontal="center" vertical="center"/>
    </xf>
    <xf numFmtId="0" fontId="14" fillId="0" borderId="70" xfId="0" applyFont="1" applyBorder="1" applyAlignment="1" applyProtection="1">
      <alignment horizontal="center" vertical="center"/>
    </xf>
    <xf numFmtId="0" fontId="14" fillId="7" borderId="109" xfId="0" applyFont="1" applyFill="1" applyBorder="1" applyAlignment="1" applyProtection="1">
      <alignment horizontal="center" vertical="center"/>
      <protection hidden="1"/>
    </xf>
    <xf numFmtId="0" fontId="14" fillId="2" borderId="46" xfId="0" applyFont="1" applyFill="1" applyBorder="1" applyAlignment="1" applyProtection="1">
      <alignment horizontal="center" vertical="center"/>
    </xf>
    <xf numFmtId="0" fontId="14" fillId="2" borderId="82" xfId="0" applyFont="1" applyFill="1" applyBorder="1" applyAlignment="1" applyProtection="1">
      <alignment horizontal="center" vertical="center"/>
    </xf>
    <xf numFmtId="3" fontId="14" fillId="2" borderId="93" xfId="0" applyNumberFormat="1" applyFont="1" applyFill="1" applyBorder="1" applyAlignment="1" applyProtection="1">
      <alignment horizontal="left" vertical="center" indent="1"/>
    </xf>
    <xf numFmtId="0" fontId="14" fillId="0" borderId="93" xfId="0" applyFont="1" applyBorder="1" applyAlignment="1" applyProtection="1">
      <alignment horizontal="left" vertical="center" indent="1"/>
    </xf>
    <xf numFmtId="0" fontId="14" fillId="0" borderId="20" xfId="0" applyFont="1" applyBorder="1" applyAlignment="1" applyProtection="1">
      <alignment horizontal="left" vertical="center" indent="1"/>
    </xf>
    <xf numFmtId="1" fontId="14" fillId="2" borderId="68" xfId="0" applyNumberFormat="1" applyFont="1" applyFill="1" applyBorder="1" applyAlignment="1" applyProtection="1">
      <alignment horizontal="center" vertical="center"/>
    </xf>
    <xf numFmtId="1" fontId="14" fillId="2" borderId="70" xfId="0" applyNumberFormat="1" applyFont="1" applyFill="1" applyBorder="1" applyAlignment="1" applyProtection="1">
      <alignment horizontal="center" vertical="center"/>
    </xf>
    <xf numFmtId="1" fontId="14" fillId="2" borderId="18" xfId="0" applyNumberFormat="1" applyFont="1" applyFill="1" applyBorder="1" applyAlignment="1" applyProtection="1">
      <alignment horizontal="center" vertical="center"/>
    </xf>
    <xf numFmtId="0" fontId="14" fillId="2" borderId="69" xfId="0" applyFont="1" applyFill="1" applyBorder="1" applyAlignment="1" applyProtection="1">
      <alignment horizontal="left" vertical="center" indent="1"/>
    </xf>
    <xf numFmtId="0" fontId="14" fillId="0" borderId="69" xfId="0" applyFont="1" applyBorder="1" applyAlignment="1" applyProtection="1">
      <alignment horizontal="left" vertical="center" indent="1"/>
    </xf>
    <xf numFmtId="0" fontId="14" fillId="0" borderId="18" xfId="0" applyFont="1" applyBorder="1" applyAlignment="1" applyProtection="1">
      <alignment horizontal="left" vertical="center" indent="1"/>
    </xf>
    <xf numFmtId="0" fontId="13" fillId="6" borderId="11" xfId="0" applyFont="1" applyFill="1" applyBorder="1" applyAlignment="1" applyProtection="1">
      <alignment horizontal="left" vertical="center"/>
      <protection hidden="1"/>
    </xf>
    <xf numFmtId="0" fontId="13" fillId="6" borderId="12" xfId="0" applyFont="1" applyFill="1" applyBorder="1" applyAlignment="1" applyProtection="1">
      <alignment horizontal="left" vertical="center"/>
      <protection hidden="1"/>
    </xf>
    <xf numFmtId="3" fontId="14" fillId="2" borderId="69" xfId="0" applyNumberFormat="1" applyFont="1" applyFill="1" applyBorder="1" applyAlignment="1" applyProtection="1">
      <alignment horizontal="left" vertical="center" indent="1"/>
    </xf>
    <xf numFmtId="0" fontId="14" fillId="2" borderId="18" xfId="0" applyFont="1" applyFill="1" applyBorder="1" applyAlignment="1" applyProtection="1">
      <alignment horizontal="left" vertical="center" indent="1"/>
    </xf>
    <xf numFmtId="0" fontId="15" fillId="7" borderId="41" xfId="0" applyFont="1" applyFill="1" applyBorder="1" applyAlignment="1" applyProtection="1">
      <alignment horizontal="center" vertical="center"/>
      <protection hidden="1"/>
    </xf>
    <xf numFmtId="0" fontId="14" fillId="2" borderId="66" xfId="0" applyFont="1" applyFill="1" applyBorder="1" applyAlignment="1" applyProtection="1">
      <alignment horizontal="center" vertical="center"/>
    </xf>
    <xf numFmtId="0" fontId="14" fillId="2" borderId="93" xfId="0" applyFont="1" applyFill="1" applyBorder="1" applyAlignment="1" applyProtection="1">
      <alignment horizontal="center" vertical="center"/>
    </xf>
    <xf numFmtId="0" fontId="14" fillId="2" borderId="56" xfId="0" applyFont="1" applyFill="1" applyBorder="1" applyAlignment="1" applyProtection="1">
      <alignment horizontal="center" vertical="center"/>
    </xf>
    <xf numFmtId="0" fontId="14" fillId="2" borderId="41" xfId="0" applyFont="1" applyFill="1" applyBorder="1" applyAlignment="1" applyProtection="1">
      <alignment horizontal="left" vertical="center"/>
    </xf>
    <xf numFmtId="0" fontId="14" fillId="2" borderId="100" xfId="0" applyFont="1" applyFill="1" applyBorder="1" applyAlignment="1" applyProtection="1">
      <alignment horizontal="left" vertical="center"/>
    </xf>
    <xf numFmtId="0" fontId="14" fillId="2" borderId="104" xfId="0" applyFont="1" applyFill="1" applyBorder="1" applyAlignment="1" applyProtection="1">
      <alignment horizontal="center" vertical="center"/>
    </xf>
    <xf numFmtId="0" fontId="14" fillId="2" borderId="67" xfId="0" applyFont="1" applyFill="1" applyBorder="1" applyAlignment="1" applyProtection="1">
      <alignment horizontal="center" vertical="center"/>
    </xf>
    <xf numFmtId="0" fontId="14" fillId="2" borderId="69" xfId="0" applyFont="1" applyFill="1" applyBorder="1" applyAlignment="1" applyProtection="1">
      <alignment horizontal="center" vertical="center"/>
    </xf>
    <xf numFmtId="0" fontId="14" fillId="2" borderId="70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41" xfId="0" applyFont="1" applyFill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4" fillId="0" borderId="100" xfId="0" applyFont="1" applyBorder="1" applyAlignment="1" applyProtection="1">
      <alignment horizontal="center" vertical="center"/>
    </xf>
  </cellXfs>
  <cellStyles count="2">
    <cellStyle name="Hypertextový odkaz" xfId="1" builtinId="8"/>
    <cellStyle name="Normální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20"/>
        </patternFill>
      </fill>
    </dxf>
    <dxf>
      <font>
        <condense val="0"/>
        <extend val="0"/>
        <color indexed="9"/>
      </font>
      <fill>
        <patternFill>
          <bgColor indexed="20"/>
        </patternFill>
      </fill>
    </dxf>
    <dxf>
      <font>
        <color theme="9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50</xdr:row>
      <xdr:rowOff>0</xdr:rowOff>
    </xdr:from>
    <xdr:to>
      <xdr:col>9</xdr:col>
      <xdr:colOff>384218</xdr:colOff>
      <xdr:row>50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6343650" y="14277975"/>
          <a:ext cx="241343" cy="0"/>
        </a:xfrm>
        <a:prstGeom prst="rect">
          <a:avLst/>
        </a:prstGeom>
        <a:noFill/>
        <a:ln>
          <a:noFill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cs-CZ" sz="24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/</a:t>
          </a:r>
        </a:p>
      </xdr:txBody>
    </xdr:sp>
    <xdr:clientData/>
  </xdr:twoCellAnchor>
  <xdr:twoCellAnchor editAs="oneCell">
    <xdr:from>
      <xdr:col>0</xdr:col>
      <xdr:colOff>123825</xdr:colOff>
      <xdr:row>0</xdr:row>
      <xdr:rowOff>171450</xdr:rowOff>
    </xdr:from>
    <xdr:to>
      <xdr:col>2</xdr:col>
      <xdr:colOff>1114425</xdr:colOff>
      <xdr:row>3</xdr:row>
      <xdr:rowOff>85725</xdr:rowOff>
    </xdr:to>
    <xdr:pic>
      <xdr:nvPicPr>
        <xdr:cNvPr id="29838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71450"/>
          <a:ext cx="1933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3</xdr:col>
      <xdr:colOff>38100</xdr:colOff>
      <xdr:row>3</xdr:row>
      <xdr:rowOff>85725</xdr:rowOff>
    </xdr:to>
    <xdr:pic>
      <xdr:nvPicPr>
        <xdr:cNvPr id="1380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1933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AK498"/>
  <sheetViews>
    <sheetView tabSelected="1" zoomScaleNormal="100" zoomScaleSheetLayoutView="85" workbookViewId="0">
      <selection activeCell="A7" sqref="A7:C7"/>
    </sheetView>
  </sheetViews>
  <sheetFormatPr defaultRowHeight="15" x14ac:dyDescent="0.25"/>
  <cols>
    <col min="1" max="1" width="7.42578125" style="72" customWidth="1"/>
    <col min="2" max="2" width="6.7109375" style="72" customWidth="1"/>
    <col min="3" max="3" width="36.28515625" style="72" customWidth="1"/>
    <col min="4" max="4" width="11.7109375" style="72" customWidth="1"/>
    <col min="5" max="5" width="12.28515625" style="72" hidden="1" customWidth="1"/>
    <col min="6" max="6" width="11.7109375" style="72" customWidth="1"/>
    <col min="7" max="7" width="6.140625" style="72" customWidth="1"/>
    <col min="8" max="8" width="3" style="72" customWidth="1"/>
    <col min="9" max="15" width="7.7109375" style="72" customWidth="1"/>
    <col min="16" max="16" width="27.42578125" style="95" customWidth="1"/>
    <col min="17" max="19" width="24.85546875" style="70" hidden="1" customWidth="1"/>
    <col min="20" max="20" width="9.42578125" style="70" hidden="1" customWidth="1"/>
    <col min="21" max="22" width="24.85546875" style="71" hidden="1" customWidth="1"/>
    <col min="23" max="33" width="24.85546875" style="70" hidden="1" customWidth="1"/>
    <col min="34" max="34" width="9" style="51" hidden="1" customWidth="1"/>
    <col min="35" max="35" width="45.7109375" style="51" customWidth="1"/>
    <col min="36" max="36" width="25.7109375" style="51" customWidth="1"/>
    <col min="37" max="37" width="77.140625" style="51" customWidth="1"/>
    <col min="38" max="38" width="58" style="51" customWidth="1"/>
    <col min="39" max="39" width="56.28515625" style="51" customWidth="1"/>
    <col min="40" max="40" width="92.28515625" style="51" customWidth="1"/>
    <col min="41" max="41" width="79.28515625" style="51" customWidth="1"/>
    <col min="42" max="42" width="57.140625" style="51" customWidth="1"/>
    <col min="43" max="43" width="83.85546875" style="51" customWidth="1"/>
    <col min="44" max="44" width="76.5703125" style="51" customWidth="1"/>
    <col min="45" max="45" width="49.5703125" style="51" customWidth="1"/>
    <col min="46" max="46" width="106.85546875" style="51" customWidth="1"/>
    <col min="47" max="47" width="60.5703125" style="51" customWidth="1"/>
    <col min="48" max="48" width="69.140625" style="51" customWidth="1"/>
    <col min="49" max="49" width="40.140625" style="51" customWidth="1"/>
    <col min="50" max="50" width="27.5703125" style="51" customWidth="1"/>
    <col min="51" max="51" width="18.42578125" style="51" customWidth="1"/>
    <col min="52" max="16384" width="9.140625" style="51"/>
  </cols>
  <sheetData>
    <row r="1" spans="1:37" ht="16.5" customHeight="1" x14ac:dyDescent="0.25">
      <c r="A1" s="2"/>
      <c r="B1" s="2"/>
      <c r="C1" s="2"/>
      <c r="E1" s="2"/>
      <c r="F1" s="151"/>
      <c r="G1" s="151"/>
      <c r="H1" s="151"/>
      <c r="I1" s="151"/>
      <c r="J1" s="151"/>
      <c r="K1" s="151"/>
      <c r="L1" s="151"/>
      <c r="M1" s="151"/>
      <c r="N1" s="151"/>
      <c r="O1" s="119" t="s">
        <v>112</v>
      </c>
      <c r="P1" s="151"/>
    </row>
    <row r="2" spans="1:37" ht="16.5" customHeight="1" x14ac:dyDescent="0.25">
      <c r="A2" s="2"/>
      <c r="B2" s="2"/>
      <c r="C2" s="2"/>
      <c r="D2" s="153"/>
      <c r="E2" s="153"/>
      <c r="F2" s="153"/>
      <c r="G2" s="151"/>
      <c r="H2" s="151"/>
      <c r="I2" s="151"/>
      <c r="J2" s="151"/>
      <c r="K2" s="151"/>
      <c r="L2" s="151"/>
      <c r="M2" s="151"/>
      <c r="N2" s="151"/>
      <c r="O2" s="151"/>
      <c r="P2" s="151"/>
      <c r="AJ2" s="130"/>
    </row>
    <row r="3" spans="1:37" ht="16.5" customHeight="1" x14ac:dyDescent="0.25">
      <c r="A3" s="2"/>
      <c r="B3" s="2"/>
      <c r="C3" s="2"/>
      <c r="D3" s="153"/>
      <c r="E3" s="153"/>
      <c r="F3" s="153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37" ht="16.5" customHeight="1" thickBot="1" x14ac:dyDescent="0.3">
      <c r="A4" s="2"/>
      <c r="B4" s="2"/>
      <c r="C4" s="2"/>
      <c r="D4" s="3"/>
      <c r="E4" s="3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R4" s="73"/>
      <c r="S4" s="74"/>
    </row>
    <row r="5" spans="1:37" ht="6.75" customHeight="1" thickBot="1" x14ac:dyDescent="0.3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20"/>
      <c r="O5" s="120"/>
      <c r="P5" s="180" t="s">
        <v>113</v>
      </c>
    </row>
    <row r="6" spans="1:37" ht="20.100000000000001" customHeight="1" x14ac:dyDescent="0.25">
      <c r="A6" s="209" t="s">
        <v>86</v>
      </c>
      <c r="B6" s="210"/>
      <c r="C6" s="211"/>
      <c r="D6" s="147" t="s">
        <v>5</v>
      </c>
      <c r="E6" s="75"/>
      <c r="F6" s="212"/>
      <c r="G6" s="213"/>
      <c r="H6" s="213"/>
      <c r="I6" s="214"/>
      <c r="J6" s="44" t="s">
        <v>6</v>
      </c>
      <c r="K6" s="197"/>
      <c r="L6" s="198"/>
      <c r="M6" s="198"/>
      <c r="N6" s="198"/>
      <c r="O6" s="198"/>
      <c r="P6" s="181"/>
      <c r="AI6" s="131"/>
      <c r="AJ6" s="132"/>
    </row>
    <row r="7" spans="1:37" ht="20.100000000000001" customHeight="1" x14ac:dyDescent="0.25">
      <c r="A7" s="194"/>
      <c r="B7" s="195"/>
      <c r="C7" s="196"/>
      <c r="D7" s="202" t="s">
        <v>7</v>
      </c>
      <c r="E7" s="203"/>
      <c r="F7" s="236"/>
      <c r="G7" s="239"/>
      <c r="H7" s="240"/>
      <c r="I7" s="240"/>
      <c r="J7" s="240"/>
      <c r="K7" s="240"/>
      <c r="L7" s="240"/>
      <c r="M7" s="240"/>
      <c r="N7" s="240"/>
      <c r="O7" s="240"/>
      <c r="P7" s="181"/>
      <c r="AI7" s="131"/>
      <c r="AJ7" s="132"/>
    </row>
    <row r="8" spans="1:37" ht="20.100000000000001" customHeight="1" x14ac:dyDescent="0.25">
      <c r="A8" s="202" t="s">
        <v>58</v>
      </c>
      <c r="B8" s="203"/>
      <c r="C8" s="204"/>
      <c r="D8" s="43" t="s">
        <v>28</v>
      </c>
      <c r="E8" s="54"/>
      <c r="F8" s="41" t="s">
        <v>30</v>
      </c>
      <c r="G8" s="207"/>
      <c r="H8" s="207"/>
      <c r="I8" s="208"/>
      <c r="J8" s="208"/>
      <c r="K8" s="208"/>
      <c r="L8" s="208"/>
      <c r="M8" s="208"/>
      <c r="N8" s="208"/>
      <c r="O8" s="208"/>
      <c r="P8" s="181"/>
      <c r="AI8" s="131"/>
      <c r="AJ8" s="132"/>
    </row>
    <row r="9" spans="1:37" ht="20.100000000000001" customHeight="1" thickBot="1" x14ac:dyDescent="0.3">
      <c r="A9" s="237"/>
      <c r="B9" s="238"/>
      <c r="C9" s="238"/>
      <c r="D9" s="96"/>
      <c r="E9" s="76"/>
      <c r="F9" s="42" t="s">
        <v>29</v>
      </c>
      <c r="G9" s="205"/>
      <c r="H9" s="206"/>
      <c r="I9" s="206"/>
      <c r="J9" s="206"/>
      <c r="K9" s="206"/>
      <c r="L9" s="206"/>
      <c r="M9" s="206"/>
      <c r="N9" s="206"/>
      <c r="O9" s="206"/>
      <c r="P9" s="181"/>
      <c r="AI9" s="131"/>
      <c r="AJ9" s="132"/>
    </row>
    <row r="10" spans="1:37" ht="18" customHeight="1" thickBot="1" x14ac:dyDescent="0.3">
      <c r="A10" s="241"/>
      <c r="B10" s="242"/>
      <c r="C10" s="45" t="s">
        <v>94</v>
      </c>
      <c r="D10" s="158" t="s">
        <v>96</v>
      </c>
      <c r="E10" s="159"/>
      <c r="F10" s="159"/>
      <c r="G10" s="159"/>
      <c r="H10" s="159"/>
      <c r="I10" s="243"/>
      <c r="J10" s="155" t="s">
        <v>37</v>
      </c>
      <c r="K10" s="156"/>
      <c r="L10" s="155" t="s">
        <v>38</v>
      </c>
      <c r="M10" s="157"/>
      <c r="N10" s="158" t="s">
        <v>39</v>
      </c>
      <c r="O10" s="159"/>
      <c r="P10" s="181"/>
      <c r="Q10" s="73" t="s">
        <v>16</v>
      </c>
      <c r="R10" s="77">
        <v>0.08</v>
      </c>
      <c r="S10" s="70" t="s">
        <v>1</v>
      </c>
      <c r="AI10" s="131"/>
      <c r="AJ10" s="132"/>
      <c r="AK10" s="131"/>
    </row>
    <row r="11" spans="1:37" ht="20.100000000000001" customHeight="1" thickBot="1" x14ac:dyDescent="0.3">
      <c r="A11" s="109" t="s">
        <v>62</v>
      </c>
      <c r="B11" s="40"/>
      <c r="C11" s="97"/>
      <c r="D11" s="233"/>
      <c r="E11" s="234"/>
      <c r="F11" s="234"/>
      <c r="G11" s="234"/>
      <c r="H11" s="234"/>
      <c r="I11" s="235"/>
      <c r="J11" s="175"/>
      <c r="K11" s="176"/>
      <c r="L11" s="175"/>
      <c r="M11" s="176"/>
      <c r="N11" s="179"/>
      <c r="O11" s="179"/>
      <c r="P11" s="181"/>
      <c r="Q11" s="71" t="s">
        <v>20</v>
      </c>
      <c r="R11" s="70">
        <f>L11*N11/1000000</f>
        <v>0</v>
      </c>
      <c r="AI11" s="131"/>
      <c r="AJ11" s="132"/>
      <c r="AK11" s="131"/>
    </row>
    <row r="12" spans="1:37" ht="20.100000000000001" customHeight="1" thickBot="1" x14ac:dyDescent="0.3">
      <c r="A12" s="150" t="s">
        <v>34</v>
      </c>
      <c r="B12" s="26"/>
      <c r="C12" s="98"/>
      <c r="D12" s="199"/>
      <c r="E12" s="200"/>
      <c r="F12" s="200"/>
      <c r="G12" s="200"/>
      <c r="H12" s="200"/>
      <c r="I12" s="201"/>
      <c r="J12" s="160" t="s">
        <v>105</v>
      </c>
      <c r="K12" s="161"/>
      <c r="L12" s="162"/>
      <c r="M12" s="160" t="s">
        <v>106</v>
      </c>
      <c r="N12" s="161"/>
      <c r="O12" s="162"/>
      <c r="P12" s="181"/>
      <c r="R12" s="154" t="s">
        <v>23</v>
      </c>
      <c r="S12" s="154"/>
      <c r="T12" s="154"/>
      <c r="U12" s="154"/>
      <c r="V12" s="154"/>
      <c r="W12" s="154"/>
      <c r="X12" s="154"/>
      <c r="Y12" s="154"/>
      <c r="Z12" s="154"/>
      <c r="AA12" s="154"/>
      <c r="AB12" s="148"/>
      <c r="AC12" s="148"/>
      <c r="AD12" s="148"/>
      <c r="AE12" s="148"/>
      <c r="AF12" s="148"/>
      <c r="AG12" s="148"/>
      <c r="AI12" s="131"/>
      <c r="AJ12" s="132"/>
      <c r="AK12" s="131"/>
    </row>
    <row r="13" spans="1:37" ht="20.100000000000001" customHeight="1" x14ac:dyDescent="0.25">
      <c r="A13" s="15" t="s">
        <v>33</v>
      </c>
      <c r="B13" s="27"/>
      <c r="C13" s="98"/>
      <c r="D13" s="199"/>
      <c r="E13" s="200"/>
      <c r="F13" s="200"/>
      <c r="G13" s="200"/>
      <c r="H13" s="200"/>
      <c r="I13" s="201"/>
      <c r="J13" s="163" t="s">
        <v>109</v>
      </c>
      <c r="K13" s="164"/>
      <c r="L13" s="165"/>
      <c r="M13" s="169" t="s">
        <v>108</v>
      </c>
      <c r="N13" s="170"/>
      <c r="O13" s="171"/>
      <c r="P13" s="181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I13" s="131"/>
      <c r="AJ13" s="132"/>
      <c r="AK13" s="131"/>
    </row>
    <row r="14" spans="1:37" ht="20.100000000000001" customHeight="1" thickBot="1" x14ac:dyDescent="0.3">
      <c r="A14" s="149" t="s">
        <v>35</v>
      </c>
      <c r="B14" s="28"/>
      <c r="C14" s="99"/>
      <c r="D14" s="187"/>
      <c r="E14" s="188"/>
      <c r="F14" s="188"/>
      <c r="G14" s="188"/>
      <c r="H14" s="188"/>
      <c r="I14" s="189"/>
      <c r="J14" s="166"/>
      <c r="K14" s="167"/>
      <c r="L14" s="168"/>
      <c r="M14" s="172"/>
      <c r="N14" s="173"/>
      <c r="O14" s="174"/>
      <c r="P14" s="181"/>
      <c r="R14" s="154" t="s">
        <v>27</v>
      </c>
      <c r="S14" s="154"/>
      <c r="T14" s="154"/>
      <c r="U14" s="154"/>
      <c r="V14" s="154"/>
      <c r="W14" s="154"/>
      <c r="X14" s="154"/>
      <c r="Y14" s="154"/>
      <c r="Z14" s="154"/>
      <c r="AA14" s="154"/>
      <c r="AB14" s="148"/>
      <c r="AC14" s="148"/>
      <c r="AD14" s="111"/>
      <c r="AE14" s="111"/>
      <c r="AF14" s="111"/>
      <c r="AG14" s="111"/>
      <c r="AI14" s="131"/>
      <c r="AJ14" s="131"/>
      <c r="AK14" s="131"/>
    </row>
    <row r="15" spans="1:37" ht="30" customHeight="1" thickBot="1" x14ac:dyDescent="0.3">
      <c r="A15" s="230" t="s">
        <v>102</v>
      </c>
      <c r="B15" s="231"/>
      <c r="C15" s="231"/>
      <c r="D15" s="231"/>
      <c r="E15" s="231"/>
      <c r="F15" s="231"/>
      <c r="G15" s="231"/>
      <c r="H15" s="231"/>
      <c r="I15" s="231"/>
      <c r="J15" s="232"/>
      <c r="K15" s="232"/>
      <c r="L15" s="232"/>
      <c r="M15" s="232"/>
      <c r="N15" s="232"/>
      <c r="O15" s="232"/>
      <c r="P15" s="181"/>
      <c r="R15" s="70" t="b">
        <v>0</v>
      </c>
      <c r="AI15" s="131"/>
      <c r="AJ15" s="131"/>
      <c r="AK15" s="131"/>
    </row>
    <row r="16" spans="1:37" ht="33" customHeight="1" thickBot="1" x14ac:dyDescent="0.3">
      <c r="A16" s="219" t="s">
        <v>56</v>
      </c>
      <c r="B16" s="220"/>
      <c r="C16" s="229" t="s">
        <v>57</v>
      </c>
      <c r="D16" s="229"/>
      <c r="E16" s="229"/>
      <c r="F16" s="229"/>
      <c r="G16" s="229"/>
      <c r="H16" s="103" t="s">
        <v>0</v>
      </c>
      <c r="I16" s="104" t="str">
        <f>R46</f>
        <v/>
      </c>
      <c r="J16" s="105" t="s">
        <v>4</v>
      </c>
      <c r="K16" s="106">
        <f>T46+T45</f>
        <v>0</v>
      </c>
      <c r="L16" s="105" t="s">
        <v>4</v>
      </c>
      <c r="M16" s="106">
        <f>W46+W45</f>
        <v>0</v>
      </c>
      <c r="N16" s="105" t="s">
        <v>4</v>
      </c>
      <c r="O16" s="106">
        <f>V46+V45</f>
        <v>0</v>
      </c>
      <c r="P16" s="181"/>
      <c r="AI16" s="131"/>
      <c r="AJ16" s="131"/>
      <c r="AK16" s="131"/>
    </row>
    <row r="17" spans="1:37" ht="14.25" customHeight="1" thickTop="1" thickBot="1" x14ac:dyDescent="0.25">
      <c r="A17" s="227" t="s">
        <v>18</v>
      </c>
      <c r="B17" s="228"/>
      <c r="C17" s="228"/>
      <c r="D17" s="12"/>
      <c r="E17" s="12"/>
      <c r="F17" s="101"/>
      <c r="G17" s="226">
        <f>SUM(G20:G498)</f>
        <v>0</v>
      </c>
      <c r="H17" s="226"/>
      <c r="I17" s="102">
        <f>SUM(I20:I498)</f>
        <v>0</v>
      </c>
      <c r="J17" s="224">
        <f>SUM(K20:K498)</f>
        <v>0</v>
      </c>
      <c r="K17" s="224"/>
      <c r="L17" s="224">
        <f>SUM(M20:M498)</f>
        <v>0</v>
      </c>
      <c r="M17" s="224"/>
      <c r="N17" s="224">
        <f>SUM(O20:O498)</f>
        <v>0</v>
      </c>
      <c r="O17" s="225"/>
      <c r="P17" s="182"/>
      <c r="Q17" s="78"/>
      <c r="R17" s="78"/>
      <c r="S17" s="78"/>
      <c r="T17" s="81"/>
      <c r="U17" s="85"/>
      <c r="V17" s="100"/>
      <c r="W17" s="85"/>
      <c r="X17" s="85"/>
      <c r="Y17" s="85"/>
      <c r="Z17" s="85"/>
      <c r="AA17" s="85"/>
      <c r="AB17" s="78"/>
      <c r="AC17" s="85"/>
      <c r="AD17" s="78"/>
      <c r="AE17" s="78"/>
      <c r="AF17" s="78"/>
      <c r="AG17" s="78"/>
      <c r="AI17" s="131"/>
      <c r="AJ17" s="131"/>
      <c r="AK17" s="131"/>
    </row>
    <row r="18" spans="1:37" ht="18" customHeight="1" thickTop="1" x14ac:dyDescent="0.2">
      <c r="A18" s="215" t="s">
        <v>3</v>
      </c>
      <c r="B18" s="217" t="s">
        <v>63</v>
      </c>
      <c r="C18" s="183" t="s">
        <v>103</v>
      </c>
      <c r="D18" s="185" t="s">
        <v>36</v>
      </c>
      <c r="E18" s="186"/>
      <c r="F18" s="186"/>
      <c r="G18" s="190" t="s">
        <v>14</v>
      </c>
      <c r="H18" s="191"/>
      <c r="I18" s="192" t="s">
        <v>60</v>
      </c>
      <c r="J18" s="186" t="s">
        <v>2</v>
      </c>
      <c r="K18" s="186"/>
      <c r="L18" s="186"/>
      <c r="M18" s="186"/>
      <c r="N18" s="186"/>
      <c r="O18" s="221"/>
      <c r="P18" s="177" t="s">
        <v>104</v>
      </c>
      <c r="Q18" s="78"/>
      <c r="R18" s="78"/>
      <c r="S18" s="78"/>
      <c r="T18" s="79" t="s">
        <v>24</v>
      </c>
      <c r="U18" s="80" t="s">
        <v>64</v>
      </c>
      <c r="V18" s="80" t="s">
        <v>17</v>
      </c>
      <c r="W18" s="79" t="s">
        <v>8</v>
      </c>
      <c r="X18" s="81"/>
      <c r="Y18" s="79" t="s">
        <v>8</v>
      </c>
      <c r="Z18" s="81"/>
      <c r="AA18" s="79" t="s">
        <v>8</v>
      </c>
      <c r="AB18" s="78"/>
      <c r="AC18" s="79" t="s">
        <v>8</v>
      </c>
      <c r="AD18" s="78"/>
      <c r="AE18" s="78"/>
      <c r="AF18" s="78"/>
      <c r="AG18" s="78"/>
      <c r="AI18" s="131"/>
      <c r="AJ18" s="131"/>
      <c r="AK18" s="131"/>
    </row>
    <row r="19" spans="1:37" ht="14.25" customHeight="1" thickBot="1" x14ac:dyDescent="0.25">
      <c r="A19" s="216"/>
      <c r="B19" s="218"/>
      <c r="C19" s="184"/>
      <c r="D19" s="11" t="s">
        <v>44</v>
      </c>
      <c r="E19" s="11"/>
      <c r="F19" s="11" t="s">
        <v>45</v>
      </c>
      <c r="G19" s="222" t="s">
        <v>59</v>
      </c>
      <c r="H19" s="223"/>
      <c r="I19" s="193"/>
      <c r="J19" s="13" t="s">
        <v>12</v>
      </c>
      <c r="K19" s="20" t="s">
        <v>61</v>
      </c>
      <c r="L19" s="11" t="s">
        <v>32</v>
      </c>
      <c r="M19" s="20" t="s">
        <v>61</v>
      </c>
      <c r="N19" s="11" t="s">
        <v>13</v>
      </c>
      <c r="O19" s="35" t="s">
        <v>61</v>
      </c>
      <c r="P19" s="178"/>
      <c r="Q19" s="78"/>
      <c r="R19" s="78"/>
      <c r="S19" s="78"/>
      <c r="T19" s="82" t="s">
        <v>15</v>
      </c>
      <c r="U19" s="83"/>
      <c r="V19" s="84"/>
      <c r="W19" s="83" t="s">
        <v>9</v>
      </c>
      <c r="X19" s="85"/>
      <c r="Y19" s="83" t="s">
        <v>12</v>
      </c>
      <c r="Z19" s="85"/>
      <c r="AA19" s="83" t="s">
        <v>13</v>
      </c>
      <c r="AB19" s="78"/>
      <c r="AC19" s="83" t="s">
        <v>32</v>
      </c>
      <c r="AD19" s="78"/>
      <c r="AE19" s="78"/>
      <c r="AF19" s="78"/>
      <c r="AG19" s="78"/>
    </row>
    <row r="20" spans="1:37" ht="21.95" customHeight="1" thickTop="1" x14ac:dyDescent="0.3">
      <c r="A20" s="36">
        <v>1</v>
      </c>
      <c r="B20" s="127"/>
      <c r="C20" s="144"/>
      <c r="D20" s="123"/>
      <c r="E20" s="123"/>
      <c r="F20" s="123"/>
      <c r="G20" s="124"/>
      <c r="H20" s="9" t="str">
        <f>IF(G20="","","ks")</f>
        <v/>
      </c>
      <c r="I20" s="30">
        <f t="shared" ref="I20:I83" si="0">((D20*F20)/1000000)*G20</f>
        <v>0</v>
      </c>
      <c r="J20" s="127"/>
      <c r="K20" s="29" t="str">
        <f t="shared" ref="K20:K51" si="1">IF(Y20&gt;0,Y20,(((($D20/1000)+prořez)*2)+((($F20/1000)+prořez)*2))*$G20)</f>
        <v/>
      </c>
      <c r="L20" s="128"/>
      <c r="M20" s="33" t="str">
        <f t="shared" ref="M20:M51" si="2">IF(AC20&gt;0,AC20,(((($D20/1000)+prořez)*2)+((($F20/1000)+prořez)*2))*$G20)</f>
        <v/>
      </c>
      <c r="N20" s="128"/>
      <c r="O20" s="37" t="str">
        <f t="shared" ref="O20:O51" si="3">IF(AA20&gt;0,AA20,(((($D20/1000)+prořez)*2)+((($F20/1000)+prořez)*2))*$G20)</f>
        <v/>
      </c>
      <c r="P20" s="145"/>
      <c r="Q20" s="86"/>
      <c r="R20" s="86"/>
      <c r="S20" s="86"/>
      <c r="T20" s="87" t="s">
        <v>26</v>
      </c>
      <c r="U20" s="88" t="s">
        <v>79</v>
      </c>
      <c r="V20" s="89" t="s">
        <v>46</v>
      </c>
      <c r="W20" s="89" t="e">
        <f>IF(#REF!="A",((($D20/1000)+prořez)*1)*$G20,IF(#REF!="B",((($F20/1000)+prořez)*1)*$G20,IF(#REF!="AA",((($D20/1000)+prořez)*2)*$G20,IF(#REF!="BB",((($F20/1000)+prořez)*2)*$G20,IF(#REF!="AB",(((($D20/1000)+prořez))+(($F20/1000)+prořez))*$G20,IF(#REF!="AAB",(((($D20/1000)+prořez)*2)+(($F20/1000)+prořez))*$G20,IF(#REF!="ABB",(((($D20/1000)+prořez)+((($F20/1000)+prořez)*2)))*$G20,IF(#REF!="","",0))))))))</f>
        <v>#REF!</v>
      </c>
      <c r="X20" s="89"/>
      <c r="Y20" s="89" t="str">
        <f t="shared" ref="Y20:Y33" si="4">IF(J20="A",((($D20/1000)+prořez)*1)*$G20,IF(J20="B",((($F20/1000)+prořez)*1)*$G20,IF(J20="AA",((($D20/1000)+prořez)*2)*$G20,IF(J20="BB",((($F20/1000)+prořez)*2)*$G20,IF(J20="AB",(((($D20/1000)+prořez))+(($F20/1000)+prořez))*$G20,IF(J20="AAB",(((($D20/1000)+prořez)*2)+(($F20/1000)+prořez))*$G20,IF(J20="ABB",(((($D20/1000)+prořez)+((($F20/1000)+prořez)*2)))*$G20,IF(J20="","",0))))))))</f>
        <v/>
      </c>
      <c r="Z20" s="89"/>
      <c r="AA20" s="89" t="str">
        <f t="shared" ref="AA20:AA33" si="5">IF(N20="A",((($D20/1000)+prořez)*1)*$G20,IF(N20="B",((($F20/1000)+prořez)*1)*$G20,IF(N20="AA",((($D20/1000)+prořez)*2)*$G20,IF(N20="BB",((($F20/1000)+prořez)*2)*$G20,IF(N20="AB",(((($D20/1000)+prořez))+(($F20/1000)+prořez))*$G20,IF(N20="AAB",(((($D20/1000)+prořez)*2)+(($F20/1000)+prořez))*$G20,IF(N20="ABB",(((($D20/1000)+prořez)+((($F20/1000)+prořez)*2)))*$G20,IF(N20="","",0))))))))</f>
        <v/>
      </c>
      <c r="AB20" s="86"/>
      <c r="AC20" s="112" t="str">
        <f t="shared" ref="AC20:AC33" si="6">IF(L20="A",((($D20/1000)+prořez)*1)*$G20,IF(L20="B",((($F20/1000)+prořez)*1)*$G20,IF(L20="AA",((($D20/1000)+prořez)*2)*$G20,IF(L20="BB",((($F20/1000)+prořez)*2)*$G20,IF(L20="AB",(((($D20/1000)+prořez))+(($F20/1000)+prořez))*$G20,IF(L20="AAB",(((($D20/1000)+prořez)*2)+(($F20/1000)+prořez))*$G20,IF(L20="ABB",(((($D20/1000)+prořez)+((($F20/1000)+prořez)*2)))*$G20,IF(L20="","",0))))))))</f>
        <v/>
      </c>
      <c r="AD20" s="86"/>
      <c r="AE20" s="86"/>
      <c r="AF20" s="86"/>
      <c r="AG20" s="86"/>
    </row>
    <row r="21" spans="1:37" ht="21.95" customHeight="1" x14ac:dyDescent="0.3">
      <c r="A21" s="136" t="str">
        <f t="shared" ref="A21:A84" si="7">IF(OR(D21&lt;&gt;"",B21&lt;&gt;"",C21&lt;&gt;"",F21&lt;&gt;""),A20+1,"")</f>
        <v/>
      </c>
      <c r="B21" s="137"/>
      <c r="C21" s="122"/>
      <c r="D21" s="138"/>
      <c r="E21" s="138"/>
      <c r="F21" s="138"/>
      <c r="G21" s="138"/>
      <c r="H21" s="10" t="str">
        <f>IF(G21="","","ks")</f>
        <v/>
      </c>
      <c r="I21" s="139">
        <f t="shared" si="0"/>
        <v>0</v>
      </c>
      <c r="J21" s="137"/>
      <c r="K21" s="140" t="str">
        <f t="shared" si="1"/>
        <v/>
      </c>
      <c r="L21" s="141"/>
      <c r="M21" s="142" t="str">
        <f t="shared" si="2"/>
        <v/>
      </c>
      <c r="N21" s="141"/>
      <c r="O21" s="143" t="str">
        <f t="shared" si="3"/>
        <v/>
      </c>
      <c r="P21" s="135"/>
      <c r="Q21" s="86"/>
      <c r="R21" s="86"/>
      <c r="S21" s="86"/>
      <c r="T21" s="87" t="s">
        <v>25</v>
      </c>
      <c r="U21" s="88" t="s">
        <v>65</v>
      </c>
      <c r="V21" s="89" t="s">
        <v>47</v>
      </c>
      <c r="W21" s="89" t="e">
        <f>IF(#REF!="A",((($D21/1000)+prořez)*1)*$G21,IF(#REF!="B",((($F21/1000)+prořez)*1)*$G21,IF(#REF!="AA",((($D21/1000)+prořez)*2)*$G21,IF(#REF!="BB",((($F21/1000)+prořez)*2)*$G21,IF(#REF!="AB",(((($D21/1000)+prořez))+(($F21/1000)+prořez))*$G21,IF(#REF!="AAB",(((($D21/1000)+prořez)*2)+(($F21/1000)+prořez))*$G21,IF(#REF!="ABB",(((($D21/1000)+prořez)+((($F21/1000)+prořez)*2)))*$G21,IF(#REF!="","",0))))))))</f>
        <v>#REF!</v>
      </c>
      <c r="X21" s="89"/>
      <c r="Y21" s="89" t="str">
        <f t="shared" si="4"/>
        <v/>
      </c>
      <c r="Z21" s="89"/>
      <c r="AA21" s="89" t="str">
        <f t="shared" si="5"/>
        <v/>
      </c>
      <c r="AB21" s="86"/>
      <c r="AC21" s="112" t="str">
        <f t="shared" si="6"/>
        <v/>
      </c>
      <c r="AD21" s="86"/>
      <c r="AE21" s="86"/>
      <c r="AF21" s="86"/>
      <c r="AG21" s="86"/>
    </row>
    <row r="22" spans="1:37" ht="21.95" customHeight="1" x14ac:dyDescent="0.3">
      <c r="A22" s="38" t="str">
        <f t="shared" si="7"/>
        <v/>
      </c>
      <c r="B22" s="121"/>
      <c r="C22" s="122"/>
      <c r="D22" s="125"/>
      <c r="E22" s="125"/>
      <c r="F22" s="125"/>
      <c r="G22" s="125"/>
      <c r="H22" s="10" t="str">
        <f t="shared" ref="H22:H85" si="8">IF(G22="","","ks")</f>
        <v/>
      </c>
      <c r="I22" s="31">
        <f t="shared" si="0"/>
        <v>0</v>
      </c>
      <c r="J22" s="121"/>
      <c r="K22" s="32" t="str">
        <f t="shared" si="1"/>
        <v/>
      </c>
      <c r="L22" s="129"/>
      <c r="M22" s="34" t="str">
        <f t="shared" si="2"/>
        <v/>
      </c>
      <c r="N22" s="129"/>
      <c r="O22" s="39" t="str">
        <f t="shared" si="3"/>
        <v/>
      </c>
      <c r="P22" s="133"/>
      <c r="Q22" s="86"/>
      <c r="R22" s="86"/>
      <c r="S22" s="86"/>
      <c r="T22" s="87"/>
      <c r="U22" s="88" t="s">
        <v>66</v>
      </c>
      <c r="V22" s="89" t="s">
        <v>48</v>
      </c>
      <c r="W22" s="89" t="e">
        <f>IF(#REF!="A",((($D22/1000)+prořez)*1)*$G22,IF(#REF!="B",((($F22/1000)+prořez)*1)*$G22,IF(#REF!="AA",((($D22/1000)+prořez)*2)*$G22,IF(#REF!="BB",((($F22/1000)+prořez)*2)*$G22,IF(#REF!="AB",(((($D22/1000)+prořez))+(($F22/1000)+prořez))*$G22,IF(#REF!="AAB",(((($D22/1000)+prořez)*2)+(($F22/1000)+prořez))*$G22,IF(#REF!="ABB",(((($D22/1000)+prořez)+((($F22/1000)+prořez)*2)))*$G22,IF(#REF!="","",0))))))))</f>
        <v>#REF!</v>
      </c>
      <c r="X22" s="89"/>
      <c r="Y22" s="89" t="str">
        <f t="shared" si="4"/>
        <v/>
      </c>
      <c r="Z22" s="89"/>
      <c r="AA22" s="89" t="str">
        <f t="shared" si="5"/>
        <v/>
      </c>
      <c r="AB22" s="86"/>
      <c r="AC22" s="86" t="str">
        <f t="shared" si="6"/>
        <v/>
      </c>
      <c r="AD22" s="86"/>
      <c r="AE22" s="86"/>
      <c r="AF22" s="86"/>
      <c r="AG22" s="86"/>
    </row>
    <row r="23" spans="1:37" ht="21.95" customHeight="1" x14ac:dyDescent="0.3">
      <c r="A23" s="38" t="str">
        <f t="shared" si="7"/>
        <v/>
      </c>
      <c r="B23" s="121"/>
      <c r="C23" s="122"/>
      <c r="D23" s="125"/>
      <c r="E23" s="125"/>
      <c r="F23" s="125"/>
      <c r="G23" s="125"/>
      <c r="H23" s="10" t="str">
        <f t="shared" si="8"/>
        <v/>
      </c>
      <c r="I23" s="31">
        <f t="shared" si="0"/>
        <v>0</v>
      </c>
      <c r="J23" s="121"/>
      <c r="K23" s="32" t="str">
        <f t="shared" si="1"/>
        <v/>
      </c>
      <c r="L23" s="129"/>
      <c r="M23" s="34" t="str">
        <f t="shared" si="2"/>
        <v/>
      </c>
      <c r="N23" s="129"/>
      <c r="O23" s="39" t="str">
        <f t="shared" si="3"/>
        <v/>
      </c>
      <c r="P23" s="134"/>
      <c r="Q23" s="86"/>
      <c r="R23" s="86"/>
      <c r="S23" s="86"/>
      <c r="T23" s="86"/>
      <c r="U23" s="88" t="s">
        <v>67</v>
      </c>
      <c r="V23" s="89" t="s">
        <v>49</v>
      </c>
      <c r="W23" s="89" t="e">
        <f>IF(#REF!="A",((($D23/1000)+prořez)*1)*$G23,IF(#REF!="B",((($F23/1000)+prořez)*1)*$G23,IF(#REF!="AA",((($D23/1000)+prořez)*2)*$G23,IF(#REF!="BB",((($F23/1000)+prořez)*2)*$G23,IF(#REF!="AB",(((($D23/1000)+prořez))+(($F23/1000)+prořez))*$G23,IF(#REF!="AAB",(((($D23/1000)+prořez)*2)+(($F23/1000)+prořez))*$G23,IF(#REF!="ABB",(((($D23/1000)+prořez)+((($F23/1000)+prořez)*2)))*$G23,IF(#REF!="","",0))))))))</f>
        <v>#REF!</v>
      </c>
      <c r="X23" s="89"/>
      <c r="Y23" s="89" t="str">
        <f t="shared" si="4"/>
        <v/>
      </c>
      <c r="Z23" s="89"/>
      <c r="AA23" s="89" t="str">
        <f t="shared" si="5"/>
        <v/>
      </c>
      <c r="AB23" s="86"/>
      <c r="AC23" s="86" t="str">
        <f t="shared" si="6"/>
        <v/>
      </c>
      <c r="AD23" s="86"/>
      <c r="AE23" s="86"/>
      <c r="AF23" s="86"/>
      <c r="AG23" s="86"/>
    </row>
    <row r="24" spans="1:37" ht="21.95" customHeight="1" x14ac:dyDescent="0.3">
      <c r="A24" s="38" t="str">
        <f t="shared" si="7"/>
        <v/>
      </c>
      <c r="B24" s="121"/>
      <c r="C24" s="122"/>
      <c r="D24" s="125"/>
      <c r="E24" s="125"/>
      <c r="F24" s="125"/>
      <c r="G24" s="125"/>
      <c r="H24" s="10" t="str">
        <f t="shared" si="8"/>
        <v/>
      </c>
      <c r="I24" s="31">
        <f t="shared" si="0"/>
        <v>0</v>
      </c>
      <c r="J24" s="121"/>
      <c r="K24" s="32" t="str">
        <f t="shared" si="1"/>
        <v/>
      </c>
      <c r="L24" s="129"/>
      <c r="M24" s="34" t="str">
        <f t="shared" si="2"/>
        <v/>
      </c>
      <c r="N24" s="129"/>
      <c r="O24" s="39" t="str">
        <f t="shared" si="3"/>
        <v/>
      </c>
      <c r="P24" s="135"/>
      <c r="Q24" s="86"/>
      <c r="R24" s="86"/>
      <c r="S24" s="86"/>
      <c r="T24" s="86"/>
      <c r="U24" s="89" t="s">
        <v>68</v>
      </c>
      <c r="V24" s="89" t="s">
        <v>50</v>
      </c>
      <c r="W24" s="89" t="e">
        <f>IF(#REF!="A",((($D24/1000)+prořez)*1)*$G24,IF(#REF!="B",((($F24/1000)+prořez)*1)*$G24,IF(#REF!="AA",((($D24/1000)+prořez)*2)*$G24,IF(#REF!="BB",((($F24/1000)+prořez)*2)*$G24,IF(#REF!="AB",(((($D24/1000)+prořez))+(($F24/1000)+prořez))*$G24,IF(#REF!="AAB",(((($D24/1000)+prořez)*2)+(($F24/1000)+prořez))*$G24,IF(#REF!="ABB",(((($D24/1000)+prořez)+((($F24/1000)+prořez)*2)))*$G24,IF(#REF!="","",0))))))))</f>
        <v>#REF!</v>
      </c>
      <c r="X24" s="89"/>
      <c r="Y24" s="89" t="str">
        <f t="shared" si="4"/>
        <v/>
      </c>
      <c r="Z24" s="89"/>
      <c r="AA24" s="89" t="str">
        <f t="shared" si="5"/>
        <v/>
      </c>
      <c r="AB24" s="86"/>
      <c r="AC24" s="86" t="str">
        <f t="shared" si="6"/>
        <v/>
      </c>
      <c r="AD24" s="86"/>
      <c r="AE24" s="86"/>
      <c r="AF24" s="86"/>
      <c r="AG24" s="86"/>
    </row>
    <row r="25" spans="1:37" ht="21.95" customHeight="1" x14ac:dyDescent="0.3">
      <c r="A25" s="38" t="str">
        <f t="shared" si="7"/>
        <v/>
      </c>
      <c r="B25" s="121"/>
      <c r="C25" s="122"/>
      <c r="D25" s="125"/>
      <c r="E25" s="125"/>
      <c r="F25" s="125"/>
      <c r="G25" s="125"/>
      <c r="H25" s="10" t="str">
        <f t="shared" si="8"/>
        <v/>
      </c>
      <c r="I25" s="31">
        <f t="shared" si="0"/>
        <v>0</v>
      </c>
      <c r="J25" s="121"/>
      <c r="K25" s="32" t="str">
        <f t="shared" si="1"/>
        <v/>
      </c>
      <c r="L25" s="129"/>
      <c r="M25" s="34" t="str">
        <f t="shared" si="2"/>
        <v/>
      </c>
      <c r="N25" s="129"/>
      <c r="O25" s="39" t="str">
        <f t="shared" si="3"/>
        <v/>
      </c>
      <c r="P25" s="134"/>
      <c r="Q25" s="86"/>
      <c r="R25" s="86"/>
      <c r="S25" s="86"/>
      <c r="T25" s="86"/>
      <c r="U25" s="89" t="s">
        <v>69</v>
      </c>
      <c r="V25" s="89" t="s">
        <v>51</v>
      </c>
      <c r="W25" s="89" t="e">
        <f>IF(#REF!="A",((($D25/1000)+prořez)*1)*$G25,IF(#REF!="B",((($F25/1000)+prořez)*1)*$G25,IF(#REF!="AA",((($D25/1000)+prořez)*2)*$G25,IF(#REF!="BB",((($F25/1000)+prořez)*2)*$G25,IF(#REF!="AB",(((($D25/1000)+prořez))+(($F25/1000)+prořez))*$G25,IF(#REF!="AAB",(((($D25/1000)+prořez)*2)+(($F25/1000)+prořez))*$G25,IF(#REF!="ABB",(((($D25/1000)+prořez)+((($F25/1000)+prořez)*2)))*$G25,IF(#REF!="","",0))))))))</f>
        <v>#REF!</v>
      </c>
      <c r="X25" s="89"/>
      <c r="Y25" s="89" t="str">
        <f t="shared" si="4"/>
        <v/>
      </c>
      <c r="Z25" s="89"/>
      <c r="AA25" s="89" t="str">
        <f t="shared" si="5"/>
        <v/>
      </c>
      <c r="AB25" s="86"/>
      <c r="AC25" s="86" t="str">
        <f t="shared" si="6"/>
        <v/>
      </c>
      <c r="AD25" s="86"/>
      <c r="AE25" s="86"/>
      <c r="AF25" s="86"/>
      <c r="AG25" s="86"/>
    </row>
    <row r="26" spans="1:37" ht="21.95" customHeight="1" x14ac:dyDescent="0.3">
      <c r="A26" s="38" t="str">
        <f t="shared" si="7"/>
        <v/>
      </c>
      <c r="B26" s="121"/>
      <c r="C26" s="122"/>
      <c r="D26" s="125"/>
      <c r="E26" s="125"/>
      <c r="F26" s="125"/>
      <c r="G26" s="125"/>
      <c r="H26" s="10" t="str">
        <f t="shared" si="8"/>
        <v/>
      </c>
      <c r="I26" s="31">
        <f t="shared" si="0"/>
        <v>0</v>
      </c>
      <c r="J26" s="121"/>
      <c r="K26" s="32" t="str">
        <f t="shared" si="1"/>
        <v/>
      </c>
      <c r="L26" s="129"/>
      <c r="M26" s="34" t="str">
        <f t="shared" si="2"/>
        <v/>
      </c>
      <c r="N26" s="129"/>
      <c r="O26" s="39" t="str">
        <f t="shared" si="3"/>
        <v/>
      </c>
      <c r="P26" s="135"/>
      <c r="Q26" s="86"/>
      <c r="R26" s="86"/>
      <c r="S26" s="86"/>
      <c r="T26" s="86"/>
      <c r="U26" s="89" t="s">
        <v>70</v>
      </c>
      <c r="V26" s="89" t="s">
        <v>52</v>
      </c>
      <c r="W26" s="89" t="e">
        <f>IF(#REF!="A",((($D26/1000)+prořez)*1)*$G26,IF(#REF!="B",((($F26/1000)+prořez)*1)*$G26,IF(#REF!="AA",((($D26/1000)+prořez)*2)*$G26,IF(#REF!="BB",((($F26/1000)+prořez)*2)*$G26,IF(#REF!="AB",(((($D26/1000)+prořez))+(($F26/1000)+prořez))*$G26,IF(#REF!="AAB",(((($D26/1000)+prořez)*2)+(($F26/1000)+prořez))*$G26,IF(#REF!="ABB",(((($D26/1000)+prořez)+((($F26/1000)+prořez)*2)))*$G26,IF(#REF!="","",0))))))))</f>
        <v>#REF!</v>
      </c>
      <c r="X26" s="89"/>
      <c r="Y26" s="89" t="str">
        <f t="shared" si="4"/>
        <v/>
      </c>
      <c r="Z26" s="89"/>
      <c r="AA26" s="89" t="str">
        <f t="shared" si="5"/>
        <v/>
      </c>
      <c r="AB26" s="86"/>
      <c r="AC26" s="86" t="str">
        <f t="shared" si="6"/>
        <v/>
      </c>
      <c r="AD26" s="86"/>
      <c r="AE26" s="86"/>
      <c r="AF26" s="86"/>
      <c r="AG26" s="86"/>
    </row>
    <row r="27" spans="1:37" ht="21.95" customHeight="1" x14ac:dyDescent="0.3">
      <c r="A27" s="38" t="str">
        <f t="shared" si="7"/>
        <v/>
      </c>
      <c r="B27" s="121"/>
      <c r="C27" s="122"/>
      <c r="D27" s="125"/>
      <c r="E27" s="125"/>
      <c r="F27" s="125"/>
      <c r="G27" s="125"/>
      <c r="H27" s="10" t="str">
        <f t="shared" si="8"/>
        <v/>
      </c>
      <c r="I27" s="31">
        <f t="shared" si="0"/>
        <v>0</v>
      </c>
      <c r="J27" s="121"/>
      <c r="K27" s="32" t="str">
        <f t="shared" si="1"/>
        <v/>
      </c>
      <c r="L27" s="129"/>
      <c r="M27" s="34" t="str">
        <f t="shared" si="2"/>
        <v/>
      </c>
      <c r="N27" s="129"/>
      <c r="O27" s="39" t="str">
        <f t="shared" si="3"/>
        <v/>
      </c>
      <c r="P27" s="134"/>
      <c r="Q27" s="86"/>
      <c r="R27" s="86"/>
      <c r="S27" s="86"/>
      <c r="T27" s="86"/>
      <c r="U27" s="89" t="s">
        <v>71</v>
      </c>
      <c r="V27" s="89" t="s">
        <v>53</v>
      </c>
      <c r="W27" s="89" t="e">
        <f>IF(#REF!="A",((($D27/1000)+prořez)*1)*$G27,IF(#REF!="B",((($F27/1000)+prořez)*1)*$G27,IF(#REF!="AA",((($D27/1000)+prořez)*2)*$G27,IF(#REF!="BB",((($F27/1000)+prořez)*2)*$G27,IF(#REF!="AB",(((($D27/1000)+prořez))+(($F27/1000)+prořez))*$G27,IF(#REF!="AAB",(((($D27/1000)+prořez)*2)+(($F27/1000)+prořez))*$G27,IF(#REF!="ABB",(((($D27/1000)+prořez)+((($F27/1000)+prořez)*2)))*$G27,IF(#REF!="","",0))))))))</f>
        <v>#REF!</v>
      </c>
      <c r="X27" s="89"/>
      <c r="Y27" s="89" t="str">
        <f t="shared" si="4"/>
        <v/>
      </c>
      <c r="Z27" s="89"/>
      <c r="AA27" s="89" t="str">
        <f t="shared" si="5"/>
        <v/>
      </c>
      <c r="AB27" s="86"/>
      <c r="AC27" s="86" t="str">
        <f t="shared" si="6"/>
        <v/>
      </c>
      <c r="AD27" s="86"/>
      <c r="AE27" s="86"/>
      <c r="AF27" s="86"/>
      <c r="AG27" s="86"/>
    </row>
    <row r="28" spans="1:37" ht="21.95" customHeight="1" x14ac:dyDescent="0.3">
      <c r="A28" s="38" t="str">
        <f t="shared" si="7"/>
        <v/>
      </c>
      <c r="B28" s="121"/>
      <c r="C28" s="122"/>
      <c r="D28" s="125"/>
      <c r="E28" s="125"/>
      <c r="F28" s="125"/>
      <c r="G28" s="125"/>
      <c r="H28" s="10" t="str">
        <f t="shared" si="8"/>
        <v/>
      </c>
      <c r="I28" s="31">
        <f t="shared" si="0"/>
        <v>0</v>
      </c>
      <c r="J28" s="121"/>
      <c r="K28" s="32" t="str">
        <f t="shared" si="1"/>
        <v/>
      </c>
      <c r="L28" s="129"/>
      <c r="M28" s="34" t="str">
        <f t="shared" si="2"/>
        <v/>
      </c>
      <c r="N28" s="129"/>
      <c r="O28" s="39" t="str">
        <f t="shared" si="3"/>
        <v/>
      </c>
      <c r="P28" s="134"/>
      <c r="Q28" s="86"/>
      <c r="R28" s="86"/>
      <c r="S28" s="86"/>
      <c r="T28" s="86"/>
      <c r="U28" s="89" t="s">
        <v>72</v>
      </c>
      <c r="V28" s="89"/>
      <c r="W28" s="89" t="e">
        <f>IF(#REF!="A",((($D28/1000)+prořez)*1)*$G28,IF(#REF!="B",((($F28/1000)+prořez)*1)*$G28,IF(#REF!="AA",((($D28/1000)+prořez)*2)*$G28,IF(#REF!="BB",((($F28/1000)+prořez)*2)*$G28,IF(#REF!="AB",(((($D28/1000)+prořez))+(($F28/1000)+prořez))*$G28,IF(#REF!="AAB",(((($D28/1000)+prořez)*2)+(($F28/1000)+prořez))*$G28,IF(#REF!="ABB",(((($D28/1000)+prořez)+((($F28/1000)+prořez)*2)))*$G28,IF(#REF!="","",0))))))))</f>
        <v>#REF!</v>
      </c>
      <c r="X28" s="89"/>
      <c r="Y28" s="89" t="str">
        <f t="shared" si="4"/>
        <v/>
      </c>
      <c r="Z28" s="89"/>
      <c r="AA28" s="89" t="str">
        <f t="shared" si="5"/>
        <v/>
      </c>
      <c r="AB28" s="86"/>
      <c r="AC28" s="86" t="str">
        <f t="shared" si="6"/>
        <v/>
      </c>
      <c r="AD28" s="86"/>
      <c r="AE28" s="86"/>
      <c r="AF28" s="86"/>
      <c r="AG28" s="86"/>
    </row>
    <row r="29" spans="1:37" ht="21.95" customHeight="1" x14ac:dyDescent="0.3">
      <c r="A29" s="38" t="str">
        <f t="shared" si="7"/>
        <v/>
      </c>
      <c r="B29" s="121"/>
      <c r="C29" s="122"/>
      <c r="D29" s="125"/>
      <c r="E29" s="125"/>
      <c r="F29" s="125"/>
      <c r="G29" s="125"/>
      <c r="H29" s="10" t="str">
        <f t="shared" si="8"/>
        <v/>
      </c>
      <c r="I29" s="31">
        <f t="shared" si="0"/>
        <v>0</v>
      </c>
      <c r="J29" s="121"/>
      <c r="K29" s="32" t="str">
        <f t="shared" si="1"/>
        <v/>
      </c>
      <c r="L29" s="129"/>
      <c r="M29" s="34" t="str">
        <f t="shared" si="2"/>
        <v/>
      </c>
      <c r="N29" s="129"/>
      <c r="O29" s="39" t="str">
        <f t="shared" si="3"/>
        <v/>
      </c>
      <c r="P29" s="135"/>
      <c r="Q29" s="86"/>
      <c r="R29" s="86"/>
      <c r="S29" s="86"/>
      <c r="T29" s="86"/>
      <c r="U29" s="89" t="s">
        <v>97</v>
      </c>
      <c r="V29" s="89"/>
      <c r="W29" s="89" t="e">
        <f>IF(#REF!="A",((($D29/1000)+prořez)*1)*$G29,IF(#REF!="B",((($F29/1000)+prořez)*1)*$G29,IF(#REF!="AA",((($D29/1000)+prořez)*2)*$G29,IF(#REF!="BB",((($F29/1000)+prořez)*2)*$G29,IF(#REF!="AB",(((($D29/1000)+prořez))+(($F29/1000)+prořez))*$G29,IF(#REF!="AAB",(((($D29/1000)+prořez)*2)+(($F29/1000)+prořez))*$G29,IF(#REF!="ABB",(((($D29/1000)+prořez)+((($F29/1000)+prořez)*2)))*$G29,IF(#REF!="","",0))))))))</f>
        <v>#REF!</v>
      </c>
      <c r="X29" s="89"/>
      <c r="Y29" s="89" t="str">
        <f t="shared" si="4"/>
        <v/>
      </c>
      <c r="Z29" s="89"/>
      <c r="AA29" s="89" t="str">
        <f t="shared" si="5"/>
        <v/>
      </c>
      <c r="AB29" s="86"/>
      <c r="AC29" s="86" t="str">
        <f t="shared" si="6"/>
        <v/>
      </c>
      <c r="AD29" s="86"/>
      <c r="AE29" s="86"/>
      <c r="AF29" s="86"/>
      <c r="AG29" s="86"/>
    </row>
    <row r="30" spans="1:37" ht="21.95" customHeight="1" x14ac:dyDescent="0.3">
      <c r="A30" s="38" t="str">
        <f t="shared" si="7"/>
        <v/>
      </c>
      <c r="B30" s="121"/>
      <c r="C30" s="122"/>
      <c r="D30" s="125"/>
      <c r="E30" s="125"/>
      <c r="F30" s="125"/>
      <c r="G30" s="125"/>
      <c r="H30" s="10" t="str">
        <f t="shared" si="8"/>
        <v/>
      </c>
      <c r="I30" s="31">
        <f t="shared" si="0"/>
        <v>0</v>
      </c>
      <c r="J30" s="121"/>
      <c r="K30" s="32" t="str">
        <f t="shared" si="1"/>
        <v/>
      </c>
      <c r="L30" s="129"/>
      <c r="M30" s="34" t="str">
        <f t="shared" si="2"/>
        <v/>
      </c>
      <c r="N30" s="129"/>
      <c r="O30" s="39" t="str">
        <f t="shared" si="3"/>
        <v/>
      </c>
      <c r="P30" s="134"/>
      <c r="Q30" s="86"/>
      <c r="R30" s="86"/>
      <c r="S30" s="86"/>
      <c r="T30" s="86"/>
      <c r="U30" s="89" t="s">
        <v>98</v>
      </c>
      <c r="V30" s="89"/>
      <c r="W30" s="89" t="e">
        <f>IF(#REF!="A",((($D30/1000)+prořez)*1)*$G30,IF(#REF!="B",((($F30/1000)+prořez)*1)*$G30,IF(#REF!="AA",((($D30/1000)+prořez)*2)*$G30,IF(#REF!="BB",((($F30/1000)+prořez)*2)*$G30,IF(#REF!="AB",(((($D30/1000)+prořez))+(($F30/1000)+prořez))*$G30,IF(#REF!="AAB",(((($D30/1000)+prořez)*2)+(($F30/1000)+prořez))*$G30,IF(#REF!="ABB",(((($D30/1000)+prořez)+((($F30/1000)+prořez)*2)))*$G30,IF(#REF!="","",0))))))))</f>
        <v>#REF!</v>
      </c>
      <c r="X30" s="89"/>
      <c r="Y30" s="89" t="str">
        <f t="shared" si="4"/>
        <v/>
      </c>
      <c r="Z30" s="89"/>
      <c r="AA30" s="89" t="str">
        <f t="shared" si="5"/>
        <v/>
      </c>
      <c r="AB30" s="86"/>
      <c r="AC30" s="86" t="str">
        <f t="shared" si="6"/>
        <v/>
      </c>
      <c r="AD30" s="86"/>
      <c r="AE30" s="86"/>
      <c r="AF30" s="86"/>
      <c r="AG30" s="86"/>
    </row>
    <row r="31" spans="1:37" ht="21.95" customHeight="1" x14ac:dyDescent="0.3">
      <c r="A31" s="38" t="str">
        <f t="shared" si="7"/>
        <v/>
      </c>
      <c r="B31" s="121"/>
      <c r="C31" s="122"/>
      <c r="D31" s="125"/>
      <c r="E31" s="125"/>
      <c r="F31" s="125"/>
      <c r="G31" s="125"/>
      <c r="H31" s="10" t="str">
        <f t="shared" si="8"/>
        <v/>
      </c>
      <c r="I31" s="31">
        <f t="shared" si="0"/>
        <v>0</v>
      </c>
      <c r="J31" s="121"/>
      <c r="K31" s="32" t="str">
        <f t="shared" si="1"/>
        <v/>
      </c>
      <c r="L31" s="129"/>
      <c r="M31" s="34" t="str">
        <f t="shared" si="2"/>
        <v/>
      </c>
      <c r="N31" s="129"/>
      <c r="O31" s="39" t="str">
        <f t="shared" si="3"/>
        <v/>
      </c>
      <c r="P31" s="135"/>
      <c r="Q31" s="86"/>
      <c r="R31" s="86"/>
      <c r="S31" s="86"/>
      <c r="T31" s="86"/>
      <c r="U31" s="89" t="s">
        <v>73</v>
      </c>
      <c r="V31" s="89"/>
      <c r="W31" s="89" t="e">
        <f>IF(#REF!="A",((($D31/1000)+prořez)*1)*$G31,IF(#REF!="B",((($F31/1000)+prořez)*1)*$G31,IF(#REF!="AA",((($D31/1000)+prořez)*2)*$G31,IF(#REF!="BB",((($F31/1000)+prořez)*2)*$G31,IF(#REF!="AB",(((($D31/1000)+prořez))+(($F31/1000)+prořez))*$G31,IF(#REF!="AAB",(((($D31/1000)+prořez)*2)+(($F31/1000)+prořez))*$G31,IF(#REF!="ABB",(((($D31/1000)+prořez)+((($F31/1000)+prořez)*2)))*$G31,IF(#REF!="","",0))))))))</f>
        <v>#REF!</v>
      </c>
      <c r="X31" s="89"/>
      <c r="Y31" s="89" t="str">
        <f t="shared" si="4"/>
        <v/>
      </c>
      <c r="Z31" s="89"/>
      <c r="AA31" s="89" t="str">
        <f t="shared" si="5"/>
        <v/>
      </c>
      <c r="AB31" s="86"/>
      <c r="AC31" s="86" t="str">
        <f t="shared" si="6"/>
        <v/>
      </c>
      <c r="AD31" s="86"/>
      <c r="AE31" s="86"/>
      <c r="AF31" s="86"/>
      <c r="AG31" s="86"/>
    </row>
    <row r="32" spans="1:37" ht="21.95" customHeight="1" x14ac:dyDescent="0.3">
      <c r="A32" s="38" t="str">
        <f t="shared" si="7"/>
        <v/>
      </c>
      <c r="B32" s="121"/>
      <c r="C32" s="122"/>
      <c r="D32" s="125"/>
      <c r="E32" s="125"/>
      <c r="F32" s="125"/>
      <c r="G32" s="125"/>
      <c r="H32" s="10" t="str">
        <f t="shared" si="8"/>
        <v/>
      </c>
      <c r="I32" s="31">
        <f t="shared" si="0"/>
        <v>0</v>
      </c>
      <c r="J32" s="121"/>
      <c r="K32" s="32" t="str">
        <f t="shared" si="1"/>
        <v/>
      </c>
      <c r="L32" s="129"/>
      <c r="M32" s="34" t="str">
        <f t="shared" si="2"/>
        <v/>
      </c>
      <c r="N32" s="129"/>
      <c r="O32" s="39" t="str">
        <f t="shared" si="3"/>
        <v/>
      </c>
      <c r="P32" s="133"/>
      <c r="Q32" s="86"/>
      <c r="R32" s="86"/>
      <c r="S32" s="86"/>
      <c r="T32" s="86"/>
      <c r="U32" s="89" t="s">
        <v>74</v>
      </c>
      <c r="V32" s="89"/>
      <c r="W32" s="89" t="e">
        <f>IF(#REF!="A",((($D32/1000)+prořez)*1)*$G32,IF(#REF!="B",((($F32/1000)+prořez)*1)*$G32,IF(#REF!="AA",((($D32/1000)+prořez)*2)*$G32,IF(#REF!="BB",((($F32/1000)+prořez)*2)*$G32,IF(#REF!="AB",(((($D32/1000)+prořez))+(($F32/1000)+prořez))*$G32,IF(#REF!="AAB",(((($D32/1000)+prořez)*2)+(($F32/1000)+prořez))*$G32,IF(#REF!="ABB",(((($D32/1000)+prořez)+((($F32/1000)+prořez)*2)))*$G32,IF(#REF!="","",0))))))))</f>
        <v>#REF!</v>
      </c>
      <c r="X32" s="89"/>
      <c r="Y32" s="89" t="str">
        <f t="shared" si="4"/>
        <v/>
      </c>
      <c r="Z32" s="89"/>
      <c r="AA32" s="89" t="str">
        <f t="shared" si="5"/>
        <v/>
      </c>
      <c r="AB32" s="86"/>
      <c r="AC32" s="86" t="str">
        <f t="shared" si="6"/>
        <v/>
      </c>
      <c r="AD32" s="86"/>
      <c r="AE32" s="86"/>
      <c r="AF32" s="86"/>
      <c r="AG32" s="86"/>
    </row>
    <row r="33" spans="1:33" ht="21.95" customHeight="1" x14ac:dyDescent="0.3">
      <c r="A33" s="38" t="str">
        <f t="shared" si="7"/>
        <v/>
      </c>
      <c r="B33" s="121"/>
      <c r="C33" s="122"/>
      <c r="D33" s="125"/>
      <c r="E33" s="125"/>
      <c r="F33" s="125"/>
      <c r="G33" s="125"/>
      <c r="H33" s="10" t="str">
        <f t="shared" si="8"/>
        <v/>
      </c>
      <c r="I33" s="31">
        <f t="shared" si="0"/>
        <v>0</v>
      </c>
      <c r="J33" s="121"/>
      <c r="K33" s="32" t="str">
        <f t="shared" si="1"/>
        <v/>
      </c>
      <c r="L33" s="129"/>
      <c r="M33" s="34" t="str">
        <f t="shared" si="2"/>
        <v/>
      </c>
      <c r="N33" s="129"/>
      <c r="O33" s="39" t="str">
        <f t="shared" si="3"/>
        <v/>
      </c>
      <c r="P33" s="134"/>
      <c r="Q33" s="86"/>
      <c r="R33" s="86"/>
      <c r="S33" s="86"/>
      <c r="T33" s="86"/>
      <c r="U33" s="89" t="s">
        <v>80</v>
      </c>
      <c r="V33" s="89"/>
      <c r="W33" s="89" t="e">
        <f>IF(#REF!="A",((($D33/1000)+prořez)*1)*$G33,IF(#REF!="B",((($F33/1000)+prořez)*1)*$G33,IF(#REF!="AA",((($D33/1000)+prořez)*2)*$G33,IF(#REF!="BB",((($F33/1000)+prořez)*2)*$G33,IF(#REF!="AB",(((($D33/1000)+prořez))+(($F33/1000)+prořez))*$G33,IF(#REF!="AAB",(((($D33/1000)+prořez)*2)+(($F33/1000)+prořez))*$G33,IF(#REF!="ABB",(((($D33/1000)+prořez)+((($F33/1000)+prořez)*2)))*$G33,IF(#REF!="","",0))))))))</f>
        <v>#REF!</v>
      </c>
      <c r="X33" s="89"/>
      <c r="Y33" s="89" t="str">
        <f t="shared" si="4"/>
        <v/>
      </c>
      <c r="Z33" s="89"/>
      <c r="AA33" s="89" t="str">
        <f t="shared" si="5"/>
        <v/>
      </c>
      <c r="AB33" s="86"/>
      <c r="AC33" s="86" t="str">
        <f t="shared" si="6"/>
        <v/>
      </c>
      <c r="AD33" s="86"/>
      <c r="AE33" s="86"/>
      <c r="AF33" s="86"/>
      <c r="AG33" s="86"/>
    </row>
    <row r="34" spans="1:33" ht="21.95" customHeight="1" x14ac:dyDescent="0.3">
      <c r="A34" s="38" t="str">
        <f t="shared" si="7"/>
        <v/>
      </c>
      <c r="B34" s="121"/>
      <c r="C34" s="122"/>
      <c r="D34" s="125"/>
      <c r="E34" s="125"/>
      <c r="F34" s="125"/>
      <c r="G34" s="125"/>
      <c r="H34" s="10" t="str">
        <f t="shared" si="8"/>
        <v/>
      </c>
      <c r="I34" s="31">
        <f t="shared" si="0"/>
        <v>0</v>
      </c>
      <c r="J34" s="121"/>
      <c r="K34" s="32" t="str">
        <f t="shared" si="1"/>
        <v/>
      </c>
      <c r="L34" s="129"/>
      <c r="M34" s="34" t="str">
        <f t="shared" si="2"/>
        <v/>
      </c>
      <c r="N34" s="129"/>
      <c r="O34" s="39" t="str">
        <f t="shared" si="3"/>
        <v/>
      </c>
      <c r="P34" s="135"/>
      <c r="Q34" s="86"/>
      <c r="R34" s="86"/>
      <c r="S34" s="86"/>
      <c r="T34" s="86"/>
      <c r="U34" s="89" t="s">
        <v>75</v>
      </c>
      <c r="V34" s="89"/>
      <c r="W34" s="89" t="e">
        <f>IF(#REF!="A",((($D34/1000)+prořez)*1)*$G34,IF(#REF!="B",((($F34/1000)+prořez)*1)*$G34,IF(#REF!="AA",((($D34/1000)+prořez)*2)*$G34,IF(#REF!="BB",((($F34/1000)+prořez)*2)*$G34,IF(#REF!="AB",(((($D34/1000)+prořez))+(($F34/1000)+prořez))*$G34,IF(#REF!="AAB",(((($D34/1000)+prořez)*2)+(($F34/1000)+prořez))*$G34,IF(#REF!="ABB",(((($D34/1000)+prořez)+((($F34/1000)+prořez)*2)))*$G34,IF(#REF!="","",0))))))))</f>
        <v>#REF!</v>
      </c>
      <c r="X34" s="89"/>
      <c r="Y34" s="89" t="str">
        <f t="shared" ref="Y34:Y43" si="9">IF(J34="A",((($D34/1000)+prořez)*1)*$G34,IF(J34="B",((($F34/1000)+prořez)*1)*$G34,IF(J34="AA",((($D34/1000)+prořez)*2)*$G34,IF(J34="BB",((($F34/1000)+prořez)*2)*$G34,IF(J34="AB",(((($D34/1000)+prořez))+(($F34/1000)+prořez))*$G34,IF(J34="AAB",(((($D34/1000)+prořez)*2)+(($F34/1000)+prořez))*$G34,IF(J34="ABB",(((($D34/1000)+prořez)+((($F34/1000)+prořez)*2)))*$G34,IF(J34="","",0))))))))</f>
        <v/>
      </c>
      <c r="Z34" s="89"/>
      <c r="AA34" s="89" t="str">
        <f t="shared" ref="AA34:AA43" si="10">IF(N34="A",((($D34/1000)+prořez)*1)*$G34,IF(N34="B",((($F34/1000)+prořez)*1)*$G34,IF(N34="AA",((($D34/1000)+prořez)*2)*$G34,IF(N34="BB",((($F34/1000)+prořez)*2)*$G34,IF(N34="AB",(((($D34/1000)+prořez))+(($F34/1000)+prořez))*$G34,IF(N34="AAB",(((($D34/1000)+prořez)*2)+(($F34/1000)+prořez))*$G34,IF(N34="ABB",(((($D34/1000)+prořez)+((($F34/1000)+prořez)*2)))*$G34,IF(N34="","",0))))))))</f>
        <v/>
      </c>
      <c r="AB34" s="86"/>
      <c r="AC34" s="86" t="str">
        <f t="shared" ref="AC34:AC43" si="11">IF(L34="A",((($D34/1000)+prořez)*1)*$G34,IF(L34="B",((($F34/1000)+prořez)*1)*$G34,IF(L34="AA",((($D34/1000)+prořez)*2)*$G34,IF(L34="BB",((($F34/1000)+prořez)*2)*$G34,IF(L34="AB",(((($D34/1000)+prořez))+(($F34/1000)+prořez))*$G34,IF(L34="AAB",(((($D34/1000)+prořez)*2)+(($F34/1000)+prořez))*$G34,IF(L34="ABB",(((($D34/1000)+prořez)+((($F34/1000)+prořez)*2)))*$G34,IF(L34="","",0))))))))</f>
        <v/>
      </c>
      <c r="AD34" s="86"/>
      <c r="AE34" s="86"/>
      <c r="AF34" s="86"/>
      <c r="AG34" s="86"/>
    </row>
    <row r="35" spans="1:33" ht="21.95" customHeight="1" x14ac:dyDescent="0.3">
      <c r="A35" s="38" t="str">
        <f t="shared" si="7"/>
        <v/>
      </c>
      <c r="B35" s="121"/>
      <c r="C35" s="122"/>
      <c r="D35" s="125"/>
      <c r="E35" s="125"/>
      <c r="F35" s="125"/>
      <c r="G35" s="125"/>
      <c r="H35" s="10" t="str">
        <f t="shared" si="8"/>
        <v/>
      </c>
      <c r="I35" s="31">
        <f t="shared" si="0"/>
        <v>0</v>
      </c>
      <c r="J35" s="121"/>
      <c r="K35" s="32" t="str">
        <f t="shared" si="1"/>
        <v/>
      </c>
      <c r="L35" s="129"/>
      <c r="M35" s="34" t="str">
        <f t="shared" si="2"/>
        <v/>
      </c>
      <c r="N35" s="129"/>
      <c r="O35" s="39" t="str">
        <f t="shared" si="3"/>
        <v/>
      </c>
      <c r="P35" s="134"/>
      <c r="Q35" s="86"/>
      <c r="R35" s="86"/>
      <c r="S35" s="86"/>
      <c r="T35" s="86"/>
      <c r="U35" s="89" t="s">
        <v>76</v>
      </c>
      <c r="V35" s="89"/>
      <c r="W35" s="89" t="e">
        <f>IF(#REF!="A",((($D35/1000)+prořez)*1)*$G35,IF(#REF!="B",((($F35/1000)+prořez)*1)*$G35,IF(#REF!="AA",((($D35/1000)+prořez)*2)*$G35,IF(#REF!="BB",((($F35/1000)+prořez)*2)*$G35,IF(#REF!="AB",(((($D35/1000)+prořez))+(($F35/1000)+prořez))*$G35,IF(#REF!="AAB",(((($D35/1000)+prořez)*2)+(($F35/1000)+prořez))*$G35,IF(#REF!="ABB",(((($D35/1000)+prořez)+((($F35/1000)+prořez)*2)))*$G35,IF(#REF!="","",0))))))))</f>
        <v>#REF!</v>
      </c>
      <c r="X35" s="89"/>
      <c r="Y35" s="89" t="str">
        <f t="shared" si="9"/>
        <v/>
      </c>
      <c r="Z35" s="89"/>
      <c r="AA35" s="89" t="str">
        <f t="shared" si="10"/>
        <v/>
      </c>
      <c r="AB35" s="86"/>
      <c r="AC35" s="86" t="str">
        <f t="shared" si="11"/>
        <v/>
      </c>
      <c r="AD35" s="86"/>
      <c r="AE35" s="86"/>
      <c r="AF35" s="86"/>
      <c r="AG35" s="86"/>
    </row>
    <row r="36" spans="1:33" ht="21.95" customHeight="1" x14ac:dyDescent="0.3">
      <c r="A36" s="38" t="str">
        <f t="shared" si="7"/>
        <v/>
      </c>
      <c r="B36" s="121"/>
      <c r="C36" s="122"/>
      <c r="D36" s="125"/>
      <c r="E36" s="125"/>
      <c r="F36" s="125"/>
      <c r="G36" s="125"/>
      <c r="H36" s="10" t="str">
        <f t="shared" si="8"/>
        <v/>
      </c>
      <c r="I36" s="31">
        <f t="shared" si="0"/>
        <v>0</v>
      </c>
      <c r="J36" s="121"/>
      <c r="K36" s="32" t="str">
        <f t="shared" si="1"/>
        <v/>
      </c>
      <c r="L36" s="129"/>
      <c r="M36" s="34" t="str">
        <f t="shared" si="2"/>
        <v/>
      </c>
      <c r="N36" s="129"/>
      <c r="O36" s="39" t="str">
        <f t="shared" si="3"/>
        <v/>
      </c>
      <c r="P36" s="134"/>
      <c r="Q36" s="86"/>
      <c r="R36" s="86"/>
      <c r="S36" s="86"/>
      <c r="T36" s="86"/>
      <c r="U36" s="89" t="s">
        <v>77</v>
      </c>
      <c r="V36" s="89"/>
      <c r="W36" s="89" t="e">
        <f>IF(#REF!="A",((($D36/1000)+prořez)*1)*$G36,IF(#REF!="B",((($F36/1000)+prořez)*1)*$G36,IF(#REF!="AA",((($D36/1000)+prořez)*2)*$G36,IF(#REF!="BB",((($F36/1000)+prořez)*2)*$G36,IF(#REF!="AB",(((($D36/1000)+prořez))+(($F36/1000)+prořez))*$G36,IF(#REF!="AAB",(((($D36/1000)+prořez)*2)+(($F36/1000)+prořez))*$G36,IF(#REF!="ABB",(((($D36/1000)+prořez)+((($F36/1000)+prořez)*2)))*$G36,IF(#REF!="","",0))))))))</f>
        <v>#REF!</v>
      </c>
      <c r="X36" s="89"/>
      <c r="Y36" s="89" t="str">
        <f t="shared" si="9"/>
        <v/>
      </c>
      <c r="Z36" s="89"/>
      <c r="AA36" s="89" t="str">
        <f t="shared" si="10"/>
        <v/>
      </c>
      <c r="AB36" s="86"/>
      <c r="AC36" s="86" t="str">
        <f t="shared" si="11"/>
        <v/>
      </c>
      <c r="AD36" s="86"/>
      <c r="AE36" s="86"/>
      <c r="AF36" s="86"/>
      <c r="AG36" s="86"/>
    </row>
    <row r="37" spans="1:33" ht="21.95" customHeight="1" x14ac:dyDescent="0.3">
      <c r="A37" s="38" t="str">
        <f t="shared" si="7"/>
        <v/>
      </c>
      <c r="B37" s="121"/>
      <c r="C37" s="122"/>
      <c r="D37" s="125"/>
      <c r="E37" s="125"/>
      <c r="F37" s="125"/>
      <c r="G37" s="125"/>
      <c r="H37" s="10" t="str">
        <f t="shared" si="8"/>
        <v/>
      </c>
      <c r="I37" s="31">
        <f t="shared" si="0"/>
        <v>0</v>
      </c>
      <c r="J37" s="121"/>
      <c r="K37" s="32" t="str">
        <f t="shared" si="1"/>
        <v/>
      </c>
      <c r="L37" s="129"/>
      <c r="M37" s="34" t="str">
        <f t="shared" si="2"/>
        <v/>
      </c>
      <c r="N37" s="129"/>
      <c r="O37" s="39" t="str">
        <f t="shared" si="3"/>
        <v/>
      </c>
      <c r="P37" s="135"/>
      <c r="Q37" s="86"/>
      <c r="R37" s="86"/>
      <c r="S37" s="86"/>
      <c r="T37" s="86"/>
      <c r="U37" s="89" t="s">
        <v>78</v>
      </c>
      <c r="V37" s="89"/>
      <c r="W37" s="89" t="e">
        <f>IF(#REF!="A",((($D37/1000)+prořez)*1)*$G37,IF(#REF!="B",((($F37/1000)+prořez)*1)*$G37,IF(#REF!="AA",((($D37/1000)+prořez)*2)*$G37,IF(#REF!="BB",((($F37/1000)+prořez)*2)*$G37,IF(#REF!="AB",(((($D37/1000)+prořez))+(($F37/1000)+prořez))*$G37,IF(#REF!="AAB",(((($D37/1000)+prořez)*2)+(($F37/1000)+prořez))*$G37,IF(#REF!="ABB",(((($D37/1000)+prořez)+((($F37/1000)+prořez)*2)))*$G37,IF(#REF!="","",0))))))))</f>
        <v>#REF!</v>
      </c>
      <c r="X37" s="89"/>
      <c r="Y37" s="89" t="str">
        <f t="shared" si="9"/>
        <v/>
      </c>
      <c r="Z37" s="89"/>
      <c r="AA37" s="89" t="str">
        <f t="shared" si="10"/>
        <v/>
      </c>
      <c r="AB37" s="86"/>
      <c r="AC37" s="86" t="str">
        <f t="shared" si="11"/>
        <v/>
      </c>
      <c r="AD37" s="86"/>
      <c r="AE37" s="86"/>
      <c r="AF37" s="86"/>
      <c r="AG37" s="86"/>
    </row>
    <row r="38" spans="1:33" ht="21.95" customHeight="1" x14ac:dyDescent="0.3">
      <c r="A38" s="38" t="str">
        <f t="shared" si="7"/>
        <v/>
      </c>
      <c r="B38" s="121"/>
      <c r="C38" s="126"/>
      <c r="D38" s="125"/>
      <c r="E38" s="125"/>
      <c r="F38" s="125"/>
      <c r="G38" s="125"/>
      <c r="H38" s="10" t="str">
        <f t="shared" si="8"/>
        <v/>
      </c>
      <c r="I38" s="31">
        <f t="shared" si="0"/>
        <v>0</v>
      </c>
      <c r="J38" s="121"/>
      <c r="K38" s="32" t="str">
        <f t="shared" si="1"/>
        <v/>
      </c>
      <c r="L38" s="129"/>
      <c r="M38" s="34" t="str">
        <f t="shared" si="2"/>
        <v/>
      </c>
      <c r="N38" s="129"/>
      <c r="O38" s="39" t="str">
        <f t="shared" si="3"/>
        <v/>
      </c>
      <c r="P38" s="134"/>
      <c r="Q38" s="86"/>
      <c r="R38" s="86"/>
      <c r="S38" s="86"/>
      <c r="T38" s="86"/>
      <c r="U38" s="89" t="s">
        <v>99</v>
      </c>
      <c r="V38" s="89"/>
      <c r="W38" s="89" t="e">
        <f>IF(#REF!="A",((($D38/1000)+prořez)*1)*$G38,IF(#REF!="B",((($F38/1000)+prořez)*1)*$G38,IF(#REF!="AA",((($D38/1000)+prořez)*2)*$G38,IF(#REF!="BB",((($F38/1000)+prořez)*2)*$G38,IF(#REF!="AB",(((($D38/1000)+prořez))+(($F38/1000)+prořez))*$G38,IF(#REF!="AAB",(((($D38/1000)+prořez)*2)+(($F38/1000)+prořez))*$G38,IF(#REF!="ABB",(((($D38/1000)+prořez)+((($F38/1000)+prořez)*2)))*$G38,IF(#REF!="","",0))))))))</f>
        <v>#REF!</v>
      </c>
      <c r="X38" s="89"/>
      <c r="Y38" s="89" t="str">
        <f t="shared" si="9"/>
        <v/>
      </c>
      <c r="Z38" s="89"/>
      <c r="AA38" s="89" t="str">
        <f t="shared" si="10"/>
        <v/>
      </c>
      <c r="AB38" s="86"/>
      <c r="AC38" s="86" t="str">
        <f t="shared" si="11"/>
        <v/>
      </c>
      <c r="AD38" s="86"/>
      <c r="AE38" s="86"/>
      <c r="AF38" s="86"/>
      <c r="AG38" s="86"/>
    </row>
    <row r="39" spans="1:33" ht="21.95" customHeight="1" x14ac:dyDescent="0.3">
      <c r="A39" s="38" t="str">
        <f t="shared" si="7"/>
        <v/>
      </c>
      <c r="B39" s="121"/>
      <c r="C39" s="122"/>
      <c r="D39" s="125"/>
      <c r="E39" s="125"/>
      <c r="F39" s="125"/>
      <c r="G39" s="125"/>
      <c r="H39" s="10" t="str">
        <f t="shared" si="8"/>
        <v/>
      </c>
      <c r="I39" s="31">
        <f t="shared" si="0"/>
        <v>0</v>
      </c>
      <c r="J39" s="121"/>
      <c r="K39" s="32" t="str">
        <f t="shared" si="1"/>
        <v/>
      </c>
      <c r="L39" s="129"/>
      <c r="M39" s="34" t="str">
        <f t="shared" si="2"/>
        <v/>
      </c>
      <c r="N39" s="129"/>
      <c r="O39" s="39" t="str">
        <f t="shared" si="3"/>
        <v/>
      </c>
      <c r="P39" s="135"/>
      <c r="Q39" s="86"/>
      <c r="R39" s="86"/>
      <c r="S39" s="86"/>
      <c r="T39" s="86"/>
      <c r="U39" s="89" t="s">
        <v>100</v>
      </c>
      <c r="V39" s="89"/>
      <c r="W39" s="89" t="e">
        <f>IF(#REF!="A",((($D39/1000)+prořez)*1)*$G39,IF(#REF!="B",((($F39/1000)+prořez)*1)*$G39,IF(#REF!="AA",((($D39/1000)+prořez)*2)*$G39,IF(#REF!="BB",((($F39/1000)+prořez)*2)*$G39,IF(#REF!="AB",(((($D39/1000)+prořez))+(($F39/1000)+prořez))*$G39,IF(#REF!="AAB",(((($D39/1000)+prořez)*2)+(($F39/1000)+prořez))*$G39,IF(#REF!="ABB",(((($D39/1000)+prořez)+((($F39/1000)+prořez)*2)))*$G39,IF(#REF!="","",0))))))))</f>
        <v>#REF!</v>
      </c>
      <c r="X39" s="89"/>
      <c r="Y39" s="89" t="str">
        <f t="shared" si="9"/>
        <v/>
      </c>
      <c r="Z39" s="89"/>
      <c r="AA39" s="89" t="str">
        <f t="shared" si="10"/>
        <v/>
      </c>
      <c r="AB39" s="86"/>
      <c r="AC39" s="86" t="str">
        <f t="shared" si="11"/>
        <v/>
      </c>
      <c r="AD39" s="86"/>
      <c r="AE39" s="86"/>
      <c r="AF39" s="86"/>
      <c r="AG39" s="86"/>
    </row>
    <row r="40" spans="1:33" ht="21.95" customHeight="1" x14ac:dyDescent="0.3">
      <c r="A40" s="38" t="str">
        <f t="shared" si="7"/>
        <v/>
      </c>
      <c r="B40" s="121"/>
      <c r="C40" s="122"/>
      <c r="D40" s="125"/>
      <c r="E40" s="125"/>
      <c r="F40" s="125"/>
      <c r="G40" s="125"/>
      <c r="H40" s="10" t="str">
        <f t="shared" si="8"/>
        <v/>
      </c>
      <c r="I40" s="31">
        <f t="shared" si="0"/>
        <v>0</v>
      </c>
      <c r="J40" s="121"/>
      <c r="K40" s="32" t="str">
        <f t="shared" si="1"/>
        <v/>
      </c>
      <c r="L40" s="129"/>
      <c r="M40" s="34" t="str">
        <f t="shared" si="2"/>
        <v/>
      </c>
      <c r="N40" s="129"/>
      <c r="O40" s="39" t="str">
        <f t="shared" si="3"/>
        <v/>
      </c>
      <c r="P40" s="134"/>
      <c r="Q40" s="86"/>
      <c r="R40" s="86"/>
      <c r="S40" s="86"/>
      <c r="T40" s="86"/>
      <c r="U40" s="89" t="s">
        <v>101</v>
      </c>
      <c r="V40" s="89"/>
      <c r="W40" s="89" t="e">
        <f>IF(#REF!="A",((($D40/1000)+prořez)*1)*$G40,IF(#REF!="B",((($F40/1000)+prořez)*1)*$G40,IF(#REF!="AA",((($D40/1000)+prořez)*2)*$G40,IF(#REF!="BB",((($F40/1000)+prořez)*2)*$G40,IF(#REF!="AB",(((($D40/1000)+prořez))+(($F40/1000)+prořez))*$G40,IF(#REF!="AAB",(((($D40/1000)+prořez)*2)+(($F40/1000)+prořez))*$G40,IF(#REF!="ABB",(((($D40/1000)+prořez)+((($F40/1000)+prořez)*2)))*$G40,IF(#REF!="","",0))))))))</f>
        <v>#REF!</v>
      </c>
      <c r="X40" s="89"/>
      <c r="Y40" s="89" t="str">
        <f t="shared" si="9"/>
        <v/>
      </c>
      <c r="Z40" s="89"/>
      <c r="AA40" s="89" t="str">
        <f t="shared" si="10"/>
        <v/>
      </c>
      <c r="AB40" s="86"/>
      <c r="AC40" s="86" t="str">
        <f t="shared" si="11"/>
        <v/>
      </c>
      <c r="AD40" s="86"/>
      <c r="AE40" s="86"/>
      <c r="AF40" s="86"/>
      <c r="AG40" s="86"/>
    </row>
    <row r="41" spans="1:33" ht="21.95" customHeight="1" x14ac:dyDescent="0.3">
      <c r="A41" s="38" t="str">
        <f t="shared" si="7"/>
        <v/>
      </c>
      <c r="B41" s="121"/>
      <c r="C41" s="122"/>
      <c r="D41" s="125"/>
      <c r="E41" s="125"/>
      <c r="F41" s="125"/>
      <c r="G41" s="125"/>
      <c r="H41" s="10" t="str">
        <f t="shared" si="8"/>
        <v/>
      </c>
      <c r="I41" s="31">
        <f t="shared" si="0"/>
        <v>0</v>
      </c>
      <c r="J41" s="121"/>
      <c r="K41" s="32" t="str">
        <f t="shared" si="1"/>
        <v/>
      </c>
      <c r="L41" s="129"/>
      <c r="M41" s="34" t="str">
        <f t="shared" si="2"/>
        <v/>
      </c>
      <c r="N41" s="129"/>
      <c r="O41" s="39" t="str">
        <f t="shared" si="3"/>
        <v/>
      </c>
      <c r="P41" s="135"/>
      <c r="Q41" s="86"/>
      <c r="R41" s="86"/>
      <c r="S41" s="86"/>
      <c r="T41" s="86"/>
      <c r="U41" s="89" t="s">
        <v>83</v>
      </c>
      <c r="V41" s="89"/>
      <c r="W41" s="89" t="e">
        <f>IF(#REF!="A",((($D41/1000)+prořez)*1)*$G41,IF(#REF!="B",((($F41/1000)+prořez)*1)*$G41,IF(#REF!="AA",((($D41/1000)+prořez)*2)*$G41,IF(#REF!="BB",((($F41/1000)+prořez)*2)*$G41,IF(#REF!="AB",(((($D41/1000)+prořez))+(($F41/1000)+prořez))*$G41,IF(#REF!="AAB",(((($D41/1000)+prořez)*2)+(($F41/1000)+prořez))*$G41,IF(#REF!="ABB",(((($D41/1000)+prořez)+((($F41/1000)+prořez)*2)))*$G41,IF(#REF!="","",0))))))))</f>
        <v>#REF!</v>
      </c>
      <c r="X41" s="89"/>
      <c r="Y41" s="89" t="str">
        <f t="shared" si="9"/>
        <v/>
      </c>
      <c r="Z41" s="89"/>
      <c r="AA41" s="89" t="str">
        <f t="shared" si="10"/>
        <v/>
      </c>
      <c r="AB41" s="86"/>
      <c r="AC41" s="86" t="str">
        <f t="shared" si="11"/>
        <v/>
      </c>
      <c r="AD41" s="86"/>
      <c r="AE41" s="86"/>
      <c r="AF41" s="86"/>
      <c r="AG41" s="86"/>
    </row>
    <row r="42" spans="1:33" ht="21.95" customHeight="1" x14ac:dyDescent="0.3">
      <c r="A42" s="38" t="str">
        <f t="shared" si="7"/>
        <v/>
      </c>
      <c r="B42" s="121"/>
      <c r="C42" s="122"/>
      <c r="D42" s="125"/>
      <c r="E42" s="125"/>
      <c r="F42" s="125"/>
      <c r="G42" s="125"/>
      <c r="H42" s="10" t="str">
        <f t="shared" si="8"/>
        <v/>
      </c>
      <c r="I42" s="31">
        <f t="shared" si="0"/>
        <v>0</v>
      </c>
      <c r="J42" s="121"/>
      <c r="K42" s="32" t="str">
        <f t="shared" si="1"/>
        <v/>
      </c>
      <c r="L42" s="129"/>
      <c r="M42" s="34" t="str">
        <f t="shared" si="2"/>
        <v/>
      </c>
      <c r="N42" s="129"/>
      <c r="O42" s="39" t="str">
        <f t="shared" si="3"/>
        <v/>
      </c>
      <c r="P42" s="134"/>
      <c r="Q42" s="86"/>
      <c r="R42" s="86"/>
      <c r="S42" s="86"/>
      <c r="T42" s="86"/>
      <c r="U42" s="89" t="s">
        <v>84</v>
      </c>
      <c r="V42" s="89"/>
      <c r="W42" s="89" t="e">
        <f>IF(#REF!="A",((($D42/1000)+prořez)*1)*$G42,IF(#REF!="B",((($F42/1000)+prořez)*1)*$G42,IF(#REF!="AA",((($D42/1000)+prořez)*2)*$G42,IF(#REF!="BB",((($F42/1000)+prořez)*2)*$G42,IF(#REF!="AB",(((($D42/1000)+prořez))+(($F42/1000)+prořez))*$G42,IF(#REF!="AAB",(((($D42/1000)+prořez)*2)+(($F42/1000)+prořez))*$G42,IF(#REF!="ABB",(((($D42/1000)+prořez)+((($F42/1000)+prořez)*2)))*$G42,IF(#REF!="","",0))))))))</f>
        <v>#REF!</v>
      </c>
      <c r="X42" s="89"/>
      <c r="Y42" s="89" t="str">
        <f t="shared" si="9"/>
        <v/>
      </c>
      <c r="Z42" s="89"/>
      <c r="AA42" s="89" t="str">
        <f t="shared" si="10"/>
        <v/>
      </c>
      <c r="AB42" s="86"/>
      <c r="AC42" s="86" t="str">
        <f t="shared" si="11"/>
        <v/>
      </c>
      <c r="AD42" s="86"/>
      <c r="AE42" s="86"/>
      <c r="AF42" s="86"/>
      <c r="AG42" s="86"/>
    </row>
    <row r="43" spans="1:33" ht="21.95" customHeight="1" x14ac:dyDescent="0.3">
      <c r="A43" s="38" t="str">
        <f t="shared" si="7"/>
        <v/>
      </c>
      <c r="B43" s="121"/>
      <c r="C43" s="122"/>
      <c r="D43" s="125"/>
      <c r="E43" s="125"/>
      <c r="F43" s="125"/>
      <c r="G43" s="125"/>
      <c r="H43" s="10" t="str">
        <f t="shared" si="8"/>
        <v/>
      </c>
      <c r="I43" s="31">
        <f t="shared" si="0"/>
        <v>0</v>
      </c>
      <c r="J43" s="121"/>
      <c r="K43" s="32" t="str">
        <f t="shared" si="1"/>
        <v/>
      </c>
      <c r="L43" s="129"/>
      <c r="M43" s="34" t="str">
        <f t="shared" si="2"/>
        <v/>
      </c>
      <c r="N43" s="129"/>
      <c r="O43" s="39" t="str">
        <f t="shared" si="3"/>
        <v/>
      </c>
      <c r="P43" s="134"/>
      <c r="Q43" s="86"/>
      <c r="R43" s="86"/>
      <c r="S43" s="86"/>
      <c r="T43" s="86"/>
      <c r="U43" s="89"/>
      <c r="V43" s="89"/>
      <c r="W43" s="89" t="e">
        <f>IF(#REF!="A",((($D43/1000)+prořez)*1)*$G43,IF(#REF!="B",((($F43/1000)+prořez)*1)*$G43,IF(#REF!="AA",((($D43/1000)+prořez)*2)*$G43,IF(#REF!="BB",((($F43/1000)+prořez)*2)*$G43,IF(#REF!="AB",(((($D43/1000)+prořez))+(($F43/1000)+prořez))*$G43,IF(#REF!="AAB",(((($D43/1000)+prořez)*2)+(($F43/1000)+prořez))*$G43,IF(#REF!="ABB",(((($D43/1000)+prořez)+((($F43/1000)+prořez)*2)))*$G43,IF(#REF!="","",0))))))))</f>
        <v>#REF!</v>
      </c>
      <c r="X43" s="89"/>
      <c r="Y43" s="89" t="str">
        <f t="shared" si="9"/>
        <v/>
      </c>
      <c r="Z43" s="89"/>
      <c r="AA43" s="89" t="str">
        <f t="shared" si="10"/>
        <v/>
      </c>
      <c r="AB43" s="86"/>
      <c r="AC43" s="86" t="str">
        <f t="shared" si="11"/>
        <v/>
      </c>
      <c r="AD43" s="86"/>
      <c r="AE43" s="86"/>
      <c r="AF43" s="86"/>
      <c r="AG43" s="86"/>
    </row>
    <row r="44" spans="1:33" ht="21.95" customHeight="1" x14ac:dyDescent="0.3">
      <c r="A44" s="38" t="str">
        <f t="shared" si="7"/>
        <v/>
      </c>
      <c r="B44" s="121"/>
      <c r="C44" s="122"/>
      <c r="D44" s="125"/>
      <c r="E44" s="125"/>
      <c r="F44" s="125"/>
      <c r="G44" s="125"/>
      <c r="H44" s="10" t="str">
        <f t="shared" si="8"/>
        <v/>
      </c>
      <c r="I44" s="31">
        <f t="shared" si="0"/>
        <v>0</v>
      </c>
      <c r="J44" s="121"/>
      <c r="K44" s="32" t="str">
        <f t="shared" si="1"/>
        <v/>
      </c>
      <c r="L44" s="129"/>
      <c r="M44" s="34" t="str">
        <f t="shared" si="2"/>
        <v/>
      </c>
      <c r="N44" s="129"/>
      <c r="O44" s="39" t="str">
        <f t="shared" si="3"/>
        <v/>
      </c>
      <c r="P44" s="134"/>
      <c r="Q44" s="86"/>
      <c r="R44" s="86"/>
      <c r="S44" s="86"/>
      <c r="T44" s="86"/>
      <c r="U44" s="89"/>
      <c r="V44" s="89"/>
      <c r="W44" s="89" t="e">
        <f>IF(#REF!="A",((($D44/1000)+prořez)*1)*$G44,IF(#REF!="B",((($F44/1000)+prořez)*1)*$G44,IF(#REF!="AA",((($D44/1000)+prořez)*2)*$G44,IF(#REF!="BB",((($F44/1000)+prořez)*2)*$G44,IF(#REF!="AB",(((($D44/1000)+prořez))+(($F44/1000)+prořez))*$G44,IF(#REF!="AAB",(((($D44/1000)+prořez)*2)+(($F44/1000)+prořez))*$G44,IF(#REF!="ABB",(((($D44/1000)+prořez)+((($F44/1000)+prořez)*2)))*$G44,IF(#REF!="","",0))))))))</f>
        <v>#REF!</v>
      </c>
      <c r="X44" s="89"/>
      <c r="Y44" s="89" t="str">
        <f t="shared" ref="Y44:Y75" si="12">IF(J44="A",((($D44/1000)+prořez)*1)*$G44,IF(J44="B",((($F44/1000)+prořez)*1)*$G44,IF(J44="AA",((($D44/1000)+prořez)*2)*$G44,IF(J44="BB",((($F44/1000)+prořez)*2)*$G44,IF(J44="AB",(((($D44/1000)+prořez))+(($F44/1000)+prořez))*$G44,IF(J44="AAB",(((($D44/1000)+prořez)*2)+(($F44/1000)+prořez))*$G44,IF(J44="ABB",(((($D44/1000)+prořez)+((($F44/1000)+prořez)*2)))*$G44,IF(J44="","",0))))))))</f>
        <v/>
      </c>
      <c r="Z44" s="89"/>
      <c r="AA44" s="89" t="str">
        <f t="shared" ref="AA44:AA75" si="13">IF(N44="A",((($D44/1000)+prořez)*1)*$G44,IF(N44="B",((($F44/1000)+prořez)*1)*$G44,IF(N44="AA",((($D44/1000)+prořez)*2)*$G44,IF(N44="BB",((($F44/1000)+prořez)*2)*$G44,IF(N44="AB",(((($D44/1000)+prořez))+(($F44/1000)+prořez))*$G44,IF(N44="AAB",(((($D44/1000)+prořez)*2)+(($F44/1000)+prořez))*$G44,IF(N44="ABB",(((($D44/1000)+prořez)+((($F44/1000)+prořez)*2)))*$G44,IF(N44="","",0))))))))</f>
        <v/>
      </c>
      <c r="AB44" s="86"/>
      <c r="AC44" s="86" t="str">
        <f t="shared" ref="AC44:AC75" si="14">IF(L44="A",((($D44/1000)+prořez)*1)*$G44,IF(L44="B",((($F44/1000)+prořez)*1)*$G44,IF(L44="AA",((($D44/1000)+prořez)*2)*$G44,IF(L44="BB",((($F44/1000)+prořez)*2)*$G44,IF(L44="AB",(((($D44/1000)+prořez))+(($F44/1000)+prořez))*$G44,IF(L44="AAB",(((($D44/1000)+prořez)*2)+(($F44/1000)+prořez))*$G44,IF(L44="ABB",(((($D44/1000)+prořez)+((($F44/1000)+prořez)*2)))*$G44,IF(L44="","",0))))))))</f>
        <v/>
      </c>
      <c r="AD44" s="86"/>
      <c r="AE44" s="86"/>
      <c r="AF44" s="86"/>
      <c r="AG44" s="86"/>
    </row>
    <row r="45" spans="1:33" ht="21.95" customHeight="1" x14ac:dyDescent="0.3">
      <c r="A45" s="38" t="str">
        <f t="shared" si="7"/>
        <v/>
      </c>
      <c r="B45" s="121"/>
      <c r="C45" s="122"/>
      <c r="D45" s="125"/>
      <c r="E45" s="125"/>
      <c r="F45" s="125"/>
      <c r="G45" s="125"/>
      <c r="H45" s="10" t="str">
        <f t="shared" si="8"/>
        <v/>
      </c>
      <c r="I45" s="31">
        <f t="shared" si="0"/>
        <v>0</v>
      </c>
      <c r="J45" s="121"/>
      <c r="K45" s="32" t="str">
        <f t="shared" si="1"/>
        <v/>
      </c>
      <c r="L45" s="129"/>
      <c r="M45" s="34" t="str">
        <f t="shared" si="2"/>
        <v/>
      </c>
      <c r="N45" s="129"/>
      <c r="O45" s="39" t="str">
        <f t="shared" si="3"/>
        <v/>
      </c>
      <c r="P45" s="134"/>
      <c r="Q45" s="91" t="s">
        <v>22</v>
      </c>
      <c r="S45" s="70" t="e">
        <f>IF(#REF!=0,0,IF((S46-#REF!)&gt;0.5,0,1))</f>
        <v>#REF!</v>
      </c>
      <c r="T45" s="70">
        <f>IF(J17=0,0,IF((T46-J17)&gt;0.5,0,1))</f>
        <v>0</v>
      </c>
      <c r="V45" s="70">
        <f>IF(N17=0,0,IF((V46-N17)&gt;0.5,0,1))</f>
        <v>0</v>
      </c>
      <c r="W45" s="71">
        <f>IF(L17=0,0,IF((W46-L17)&gt;0.5,0,1))</f>
        <v>0</v>
      </c>
      <c r="X45" s="71"/>
      <c r="Y45" s="89" t="str">
        <f t="shared" si="12"/>
        <v/>
      </c>
      <c r="Z45" s="89"/>
      <c r="AA45" s="89" t="str">
        <f t="shared" si="13"/>
        <v/>
      </c>
      <c r="AB45" s="86"/>
      <c r="AC45" s="86" t="str">
        <f t="shared" si="14"/>
        <v/>
      </c>
      <c r="AD45" s="90"/>
      <c r="AE45" s="90"/>
      <c r="AF45" s="90"/>
      <c r="AG45" s="90"/>
    </row>
    <row r="46" spans="1:33" ht="21.95" customHeight="1" x14ac:dyDescent="0.3">
      <c r="A46" s="38" t="str">
        <f t="shared" si="7"/>
        <v/>
      </c>
      <c r="B46" s="121"/>
      <c r="C46" s="122"/>
      <c r="D46" s="125"/>
      <c r="E46" s="125"/>
      <c r="F46" s="125"/>
      <c r="G46" s="125"/>
      <c r="H46" s="10" t="str">
        <f t="shared" si="8"/>
        <v/>
      </c>
      <c r="I46" s="31">
        <f t="shared" si="0"/>
        <v>0</v>
      </c>
      <c r="J46" s="121"/>
      <c r="K46" s="32" t="str">
        <f t="shared" si="1"/>
        <v/>
      </c>
      <c r="L46" s="129"/>
      <c r="M46" s="34" t="str">
        <f t="shared" si="2"/>
        <v/>
      </c>
      <c r="N46" s="129"/>
      <c r="O46" s="39" t="str">
        <f t="shared" si="3"/>
        <v/>
      </c>
      <c r="P46" s="134"/>
      <c r="Q46" s="110" t="s">
        <v>21</v>
      </c>
      <c r="R46" s="92" t="str">
        <f>IF(ISERROR(CEILING((I17/R11),1)),"",CEILING((I17/R11),1))</f>
        <v/>
      </c>
      <c r="S46" s="92" t="e">
        <f>CEILING(#REF!,1)</f>
        <v>#REF!</v>
      </c>
      <c r="T46" s="92">
        <f>CEILING(J17,1)</f>
        <v>0</v>
      </c>
      <c r="U46" s="91"/>
      <c r="V46" s="92">
        <f>CEILING(N17,1)</f>
        <v>0</v>
      </c>
      <c r="W46" s="71">
        <f>CEILING(L17,1)</f>
        <v>0</v>
      </c>
      <c r="X46" s="71"/>
      <c r="Y46" s="89" t="str">
        <f t="shared" si="12"/>
        <v/>
      </c>
      <c r="Z46" s="89"/>
      <c r="AA46" s="89" t="str">
        <f t="shared" si="13"/>
        <v/>
      </c>
      <c r="AB46" s="86"/>
      <c r="AC46" s="86" t="str">
        <f t="shared" si="14"/>
        <v/>
      </c>
      <c r="AD46" s="92"/>
      <c r="AE46" s="92"/>
      <c r="AF46" s="92"/>
      <c r="AG46" s="92"/>
    </row>
    <row r="47" spans="1:33" ht="21.95" customHeight="1" x14ac:dyDescent="0.3">
      <c r="A47" s="38" t="str">
        <f t="shared" si="7"/>
        <v/>
      </c>
      <c r="B47" s="121"/>
      <c r="C47" s="122"/>
      <c r="D47" s="125"/>
      <c r="E47" s="125"/>
      <c r="F47" s="125"/>
      <c r="G47" s="125"/>
      <c r="H47" s="10" t="str">
        <f t="shared" si="8"/>
        <v/>
      </c>
      <c r="I47" s="31">
        <f t="shared" si="0"/>
        <v>0</v>
      </c>
      <c r="J47" s="121"/>
      <c r="K47" s="32" t="str">
        <f t="shared" si="1"/>
        <v/>
      </c>
      <c r="L47" s="129"/>
      <c r="M47" s="34" t="str">
        <f t="shared" si="2"/>
        <v/>
      </c>
      <c r="N47" s="129"/>
      <c r="O47" s="39" t="str">
        <f t="shared" si="3"/>
        <v/>
      </c>
      <c r="P47" s="134"/>
      <c r="Q47" s="92"/>
      <c r="R47" s="92"/>
      <c r="S47" s="92"/>
      <c r="T47" s="92"/>
      <c r="U47" s="91"/>
      <c r="V47" s="91"/>
      <c r="W47" s="71"/>
      <c r="X47" s="71"/>
      <c r="Y47" s="89" t="str">
        <f t="shared" si="12"/>
        <v/>
      </c>
      <c r="Z47" s="89"/>
      <c r="AA47" s="89" t="str">
        <f t="shared" si="13"/>
        <v/>
      </c>
      <c r="AB47" s="86"/>
      <c r="AC47" s="86" t="str">
        <f t="shared" si="14"/>
        <v/>
      </c>
      <c r="AD47" s="92"/>
      <c r="AE47" s="92"/>
      <c r="AF47" s="92"/>
      <c r="AG47" s="92"/>
    </row>
    <row r="48" spans="1:33" ht="21.95" customHeight="1" x14ac:dyDescent="0.3">
      <c r="A48" s="38" t="str">
        <f t="shared" si="7"/>
        <v/>
      </c>
      <c r="B48" s="121"/>
      <c r="C48" s="122"/>
      <c r="D48" s="125"/>
      <c r="E48" s="125"/>
      <c r="F48" s="125"/>
      <c r="G48" s="125"/>
      <c r="H48" s="10" t="str">
        <f t="shared" si="8"/>
        <v/>
      </c>
      <c r="I48" s="31">
        <f t="shared" si="0"/>
        <v>0</v>
      </c>
      <c r="J48" s="121"/>
      <c r="K48" s="32" t="str">
        <f t="shared" si="1"/>
        <v/>
      </c>
      <c r="L48" s="129"/>
      <c r="M48" s="34" t="str">
        <f t="shared" si="2"/>
        <v/>
      </c>
      <c r="N48" s="129"/>
      <c r="O48" s="39" t="str">
        <f t="shared" si="3"/>
        <v/>
      </c>
      <c r="P48" s="134"/>
      <c r="Q48" s="92"/>
      <c r="R48" s="92"/>
      <c r="S48" s="92"/>
      <c r="T48" s="92"/>
      <c r="U48" s="91"/>
      <c r="V48" s="91"/>
      <c r="W48" s="71"/>
      <c r="X48" s="71"/>
      <c r="Y48" s="89" t="str">
        <f t="shared" si="12"/>
        <v/>
      </c>
      <c r="Z48" s="89"/>
      <c r="AA48" s="89" t="str">
        <f t="shared" si="13"/>
        <v/>
      </c>
      <c r="AB48" s="86"/>
      <c r="AC48" s="86" t="str">
        <f t="shared" si="14"/>
        <v/>
      </c>
      <c r="AD48" s="92"/>
      <c r="AE48" s="92"/>
      <c r="AF48" s="92"/>
      <c r="AG48" s="92"/>
    </row>
    <row r="49" spans="1:33" ht="21.95" customHeight="1" x14ac:dyDescent="0.3">
      <c r="A49" s="38" t="str">
        <f t="shared" si="7"/>
        <v/>
      </c>
      <c r="B49" s="121"/>
      <c r="C49" s="122"/>
      <c r="D49" s="125"/>
      <c r="E49" s="125"/>
      <c r="F49" s="125"/>
      <c r="G49" s="125"/>
      <c r="H49" s="10" t="str">
        <f t="shared" si="8"/>
        <v/>
      </c>
      <c r="I49" s="31">
        <f t="shared" si="0"/>
        <v>0</v>
      </c>
      <c r="J49" s="121"/>
      <c r="K49" s="32" t="str">
        <f t="shared" si="1"/>
        <v/>
      </c>
      <c r="L49" s="129"/>
      <c r="M49" s="34" t="str">
        <f t="shared" si="2"/>
        <v/>
      </c>
      <c r="N49" s="129"/>
      <c r="O49" s="39" t="str">
        <f t="shared" si="3"/>
        <v/>
      </c>
      <c r="P49" s="134"/>
      <c r="Q49" s="92"/>
      <c r="R49" s="92"/>
      <c r="S49" s="92"/>
      <c r="T49" s="92"/>
      <c r="U49" s="91"/>
      <c r="V49" s="91"/>
      <c r="W49" s="71"/>
      <c r="X49" s="71"/>
      <c r="Y49" s="89" t="str">
        <f t="shared" si="12"/>
        <v/>
      </c>
      <c r="Z49" s="89"/>
      <c r="AA49" s="89" t="str">
        <f t="shared" si="13"/>
        <v/>
      </c>
      <c r="AB49" s="86"/>
      <c r="AC49" s="86" t="str">
        <f t="shared" si="14"/>
        <v/>
      </c>
      <c r="AD49" s="92"/>
      <c r="AE49" s="92"/>
      <c r="AF49" s="92"/>
      <c r="AG49" s="92"/>
    </row>
    <row r="50" spans="1:33" ht="21.95" customHeight="1" x14ac:dyDescent="0.3">
      <c r="A50" s="38" t="str">
        <f t="shared" si="7"/>
        <v/>
      </c>
      <c r="B50" s="121"/>
      <c r="C50" s="122"/>
      <c r="D50" s="125"/>
      <c r="E50" s="125"/>
      <c r="F50" s="125"/>
      <c r="G50" s="125"/>
      <c r="H50" s="10" t="str">
        <f t="shared" si="8"/>
        <v/>
      </c>
      <c r="I50" s="31">
        <f t="shared" si="0"/>
        <v>0</v>
      </c>
      <c r="J50" s="121"/>
      <c r="K50" s="32" t="str">
        <f t="shared" si="1"/>
        <v/>
      </c>
      <c r="L50" s="129"/>
      <c r="M50" s="34" t="str">
        <f t="shared" si="2"/>
        <v/>
      </c>
      <c r="N50" s="129"/>
      <c r="O50" s="39" t="str">
        <f t="shared" si="3"/>
        <v/>
      </c>
      <c r="P50" s="134"/>
      <c r="Q50" s="92"/>
      <c r="R50" s="92"/>
      <c r="S50" s="92"/>
      <c r="T50" s="92"/>
      <c r="U50" s="91"/>
      <c r="V50" s="91"/>
      <c r="W50" s="71"/>
      <c r="X50" s="71"/>
      <c r="Y50" s="89" t="str">
        <f t="shared" si="12"/>
        <v/>
      </c>
      <c r="Z50" s="89"/>
      <c r="AA50" s="89" t="str">
        <f t="shared" si="13"/>
        <v/>
      </c>
      <c r="AB50" s="86"/>
      <c r="AC50" s="86" t="str">
        <f t="shared" si="14"/>
        <v/>
      </c>
      <c r="AD50" s="92"/>
      <c r="AE50" s="92"/>
      <c r="AF50" s="92"/>
      <c r="AG50" s="92"/>
    </row>
    <row r="51" spans="1:33" ht="21.95" customHeight="1" x14ac:dyDescent="0.3">
      <c r="A51" s="38" t="str">
        <f t="shared" si="7"/>
        <v/>
      </c>
      <c r="B51" s="121"/>
      <c r="C51" s="122"/>
      <c r="D51" s="125"/>
      <c r="E51" s="125"/>
      <c r="F51" s="125"/>
      <c r="G51" s="125"/>
      <c r="H51" s="10" t="str">
        <f t="shared" si="8"/>
        <v/>
      </c>
      <c r="I51" s="31">
        <f t="shared" si="0"/>
        <v>0</v>
      </c>
      <c r="J51" s="121"/>
      <c r="K51" s="32" t="str">
        <f t="shared" si="1"/>
        <v/>
      </c>
      <c r="L51" s="129"/>
      <c r="M51" s="34" t="str">
        <f t="shared" si="2"/>
        <v/>
      </c>
      <c r="N51" s="129"/>
      <c r="O51" s="39" t="str">
        <f t="shared" si="3"/>
        <v/>
      </c>
      <c r="P51" s="134"/>
      <c r="Y51" s="89" t="str">
        <f t="shared" si="12"/>
        <v/>
      </c>
      <c r="Z51" s="89"/>
      <c r="AA51" s="89" t="str">
        <f t="shared" si="13"/>
        <v/>
      </c>
      <c r="AB51" s="86"/>
      <c r="AC51" s="86" t="str">
        <f t="shared" si="14"/>
        <v/>
      </c>
    </row>
    <row r="52" spans="1:33" ht="21.95" customHeight="1" x14ac:dyDescent="0.3">
      <c r="A52" s="38" t="str">
        <f t="shared" si="7"/>
        <v/>
      </c>
      <c r="B52" s="121"/>
      <c r="C52" s="122"/>
      <c r="D52" s="125"/>
      <c r="E52" s="125"/>
      <c r="F52" s="125"/>
      <c r="G52" s="125"/>
      <c r="H52" s="10" t="str">
        <f t="shared" si="8"/>
        <v/>
      </c>
      <c r="I52" s="31">
        <f t="shared" si="0"/>
        <v>0</v>
      </c>
      <c r="J52" s="121"/>
      <c r="K52" s="32" t="str">
        <f t="shared" ref="K52:K83" si="15">IF(Y52&gt;0,Y52,(((($D52/1000)+prořez)*2)+((($F52/1000)+prořez)*2))*$G52)</f>
        <v/>
      </c>
      <c r="L52" s="129"/>
      <c r="M52" s="34" t="str">
        <f t="shared" ref="M52:M83" si="16">IF(AC52&gt;0,AC52,(((($D52/1000)+prořez)*2)+((($F52/1000)+prořez)*2))*$G52)</f>
        <v/>
      </c>
      <c r="N52" s="129"/>
      <c r="O52" s="39" t="str">
        <f t="shared" ref="O52:O83" si="17">IF(AA52&gt;0,AA52,(((($D52/1000)+prořez)*2)+((($F52/1000)+prořez)*2))*$G52)</f>
        <v/>
      </c>
      <c r="P52" s="134"/>
      <c r="Y52" s="89" t="str">
        <f t="shared" si="12"/>
        <v/>
      </c>
      <c r="Z52" s="89"/>
      <c r="AA52" s="89" t="str">
        <f t="shared" si="13"/>
        <v/>
      </c>
      <c r="AB52" s="86"/>
      <c r="AC52" s="86" t="str">
        <f t="shared" si="14"/>
        <v/>
      </c>
    </row>
    <row r="53" spans="1:33" ht="21.95" customHeight="1" x14ac:dyDescent="0.3">
      <c r="A53" s="38" t="str">
        <f t="shared" si="7"/>
        <v/>
      </c>
      <c r="B53" s="121"/>
      <c r="C53" s="122"/>
      <c r="D53" s="125"/>
      <c r="E53" s="125"/>
      <c r="F53" s="125"/>
      <c r="G53" s="125"/>
      <c r="H53" s="10" t="str">
        <f t="shared" si="8"/>
        <v/>
      </c>
      <c r="I53" s="31">
        <f t="shared" si="0"/>
        <v>0</v>
      </c>
      <c r="J53" s="121"/>
      <c r="K53" s="32" t="str">
        <f t="shared" si="15"/>
        <v/>
      </c>
      <c r="L53" s="129"/>
      <c r="M53" s="34" t="str">
        <f t="shared" si="16"/>
        <v/>
      </c>
      <c r="N53" s="129"/>
      <c r="O53" s="39" t="str">
        <f t="shared" si="17"/>
        <v/>
      </c>
      <c r="P53" s="134"/>
      <c r="Y53" s="89" t="str">
        <f t="shared" si="12"/>
        <v/>
      </c>
      <c r="Z53" s="89"/>
      <c r="AA53" s="89" t="str">
        <f t="shared" si="13"/>
        <v/>
      </c>
      <c r="AB53" s="86"/>
      <c r="AC53" s="86" t="str">
        <f t="shared" si="14"/>
        <v/>
      </c>
    </row>
    <row r="54" spans="1:33" ht="21.95" customHeight="1" x14ac:dyDescent="0.3">
      <c r="A54" s="38" t="str">
        <f t="shared" si="7"/>
        <v/>
      </c>
      <c r="B54" s="121"/>
      <c r="C54" s="122"/>
      <c r="D54" s="125"/>
      <c r="E54" s="125"/>
      <c r="F54" s="125"/>
      <c r="G54" s="125"/>
      <c r="H54" s="10" t="str">
        <f t="shared" si="8"/>
        <v/>
      </c>
      <c r="I54" s="31">
        <f t="shared" si="0"/>
        <v>0</v>
      </c>
      <c r="J54" s="121"/>
      <c r="K54" s="32" t="str">
        <f t="shared" si="15"/>
        <v/>
      </c>
      <c r="L54" s="129"/>
      <c r="M54" s="34" t="str">
        <f t="shared" si="16"/>
        <v/>
      </c>
      <c r="N54" s="129"/>
      <c r="O54" s="39" t="str">
        <f t="shared" si="17"/>
        <v/>
      </c>
      <c r="P54" s="134"/>
      <c r="Y54" s="89" t="str">
        <f t="shared" si="12"/>
        <v/>
      </c>
      <c r="Z54" s="89"/>
      <c r="AA54" s="89" t="str">
        <f t="shared" si="13"/>
        <v/>
      </c>
      <c r="AB54" s="86"/>
      <c r="AC54" s="86" t="str">
        <f t="shared" si="14"/>
        <v/>
      </c>
    </row>
    <row r="55" spans="1:33" ht="21.95" customHeight="1" x14ac:dyDescent="0.3">
      <c r="A55" s="38" t="str">
        <f t="shared" si="7"/>
        <v/>
      </c>
      <c r="B55" s="121"/>
      <c r="C55" s="122"/>
      <c r="D55" s="125"/>
      <c r="E55" s="125"/>
      <c r="F55" s="125"/>
      <c r="G55" s="125"/>
      <c r="H55" s="10" t="str">
        <f t="shared" si="8"/>
        <v/>
      </c>
      <c r="I55" s="31">
        <f t="shared" si="0"/>
        <v>0</v>
      </c>
      <c r="J55" s="121"/>
      <c r="K55" s="32" t="str">
        <f t="shared" si="15"/>
        <v/>
      </c>
      <c r="L55" s="129"/>
      <c r="M55" s="34" t="str">
        <f t="shared" si="16"/>
        <v/>
      </c>
      <c r="N55" s="129"/>
      <c r="O55" s="39" t="str">
        <f t="shared" si="17"/>
        <v/>
      </c>
      <c r="P55" s="134"/>
      <c r="Y55" s="89" t="str">
        <f t="shared" si="12"/>
        <v/>
      </c>
      <c r="Z55" s="89"/>
      <c r="AA55" s="89" t="str">
        <f t="shared" si="13"/>
        <v/>
      </c>
      <c r="AB55" s="86"/>
      <c r="AC55" s="86" t="str">
        <f t="shared" si="14"/>
        <v/>
      </c>
    </row>
    <row r="56" spans="1:33" ht="21.95" customHeight="1" x14ac:dyDescent="0.3">
      <c r="A56" s="38" t="str">
        <f t="shared" si="7"/>
        <v/>
      </c>
      <c r="B56" s="121"/>
      <c r="C56" s="122"/>
      <c r="D56" s="125"/>
      <c r="E56" s="125"/>
      <c r="F56" s="125"/>
      <c r="G56" s="125"/>
      <c r="H56" s="10" t="str">
        <f t="shared" si="8"/>
        <v/>
      </c>
      <c r="I56" s="31">
        <f t="shared" si="0"/>
        <v>0</v>
      </c>
      <c r="J56" s="121"/>
      <c r="K56" s="32" t="str">
        <f t="shared" si="15"/>
        <v/>
      </c>
      <c r="L56" s="129"/>
      <c r="M56" s="34" t="str">
        <f t="shared" si="16"/>
        <v/>
      </c>
      <c r="N56" s="129"/>
      <c r="O56" s="39" t="str">
        <f t="shared" si="17"/>
        <v/>
      </c>
      <c r="P56" s="134"/>
      <c r="Y56" s="89" t="str">
        <f t="shared" si="12"/>
        <v/>
      </c>
      <c r="Z56" s="89"/>
      <c r="AA56" s="89" t="str">
        <f t="shared" si="13"/>
        <v/>
      </c>
      <c r="AB56" s="86"/>
      <c r="AC56" s="86" t="str">
        <f t="shared" si="14"/>
        <v/>
      </c>
    </row>
    <row r="57" spans="1:33" ht="21.95" customHeight="1" x14ac:dyDescent="0.3">
      <c r="A57" s="38" t="str">
        <f t="shared" si="7"/>
        <v/>
      </c>
      <c r="B57" s="121"/>
      <c r="C57" s="122"/>
      <c r="D57" s="125"/>
      <c r="E57" s="125"/>
      <c r="F57" s="125"/>
      <c r="G57" s="125"/>
      <c r="H57" s="10" t="str">
        <f t="shared" si="8"/>
        <v/>
      </c>
      <c r="I57" s="31">
        <f t="shared" si="0"/>
        <v>0</v>
      </c>
      <c r="J57" s="121"/>
      <c r="K57" s="32" t="str">
        <f t="shared" si="15"/>
        <v/>
      </c>
      <c r="L57" s="129"/>
      <c r="M57" s="34" t="str">
        <f t="shared" si="16"/>
        <v/>
      </c>
      <c r="N57" s="129"/>
      <c r="O57" s="39" t="str">
        <f t="shared" si="17"/>
        <v/>
      </c>
      <c r="P57" s="134"/>
      <c r="Y57" s="89" t="str">
        <f t="shared" si="12"/>
        <v/>
      </c>
      <c r="Z57" s="89"/>
      <c r="AA57" s="89" t="str">
        <f t="shared" si="13"/>
        <v/>
      </c>
      <c r="AB57" s="86"/>
      <c r="AC57" s="86" t="str">
        <f t="shared" si="14"/>
        <v/>
      </c>
    </row>
    <row r="58" spans="1:33" ht="21.95" customHeight="1" x14ac:dyDescent="0.3">
      <c r="A58" s="38" t="str">
        <f t="shared" si="7"/>
        <v/>
      </c>
      <c r="B58" s="121"/>
      <c r="C58" s="122"/>
      <c r="D58" s="125"/>
      <c r="E58" s="125"/>
      <c r="F58" s="125"/>
      <c r="G58" s="125"/>
      <c r="H58" s="10" t="str">
        <f t="shared" si="8"/>
        <v/>
      </c>
      <c r="I58" s="31">
        <f t="shared" si="0"/>
        <v>0</v>
      </c>
      <c r="J58" s="121"/>
      <c r="K58" s="32" t="str">
        <f t="shared" si="15"/>
        <v/>
      </c>
      <c r="L58" s="129"/>
      <c r="M58" s="34" t="str">
        <f t="shared" si="16"/>
        <v/>
      </c>
      <c r="N58" s="129"/>
      <c r="O58" s="39" t="str">
        <f t="shared" si="17"/>
        <v/>
      </c>
      <c r="P58" s="134"/>
      <c r="Y58" s="89" t="str">
        <f t="shared" si="12"/>
        <v/>
      </c>
      <c r="Z58" s="89"/>
      <c r="AA58" s="89" t="str">
        <f t="shared" si="13"/>
        <v/>
      </c>
      <c r="AB58" s="86"/>
      <c r="AC58" s="86" t="str">
        <f t="shared" si="14"/>
        <v/>
      </c>
    </row>
    <row r="59" spans="1:33" ht="21.95" customHeight="1" x14ac:dyDescent="0.3">
      <c r="A59" s="38" t="str">
        <f t="shared" si="7"/>
        <v/>
      </c>
      <c r="B59" s="121"/>
      <c r="C59" s="122"/>
      <c r="D59" s="125"/>
      <c r="E59" s="125"/>
      <c r="F59" s="125"/>
      <c r="G59" s="125"/>
      <c r="H59" s="10" t="str">
        <f t="shared" si="8"/>
        <v/>
      </c>
      <c r="I59" s="31">
        <f t="shared" si="0"/>
        <v>0</v>
      </c>
      <c r="J59" s="121"/>
      <c r="K59" s="32" t="str">
        <f t="shared" si="15"/>
        <v/>
      </c>
      <c r="L59" s="129"/>
      <c r="M59" s="34" t="str">
        <f t="shared" si="16"/>
        <v/>
      </c>
      <c r="N59" s="129"/>
      <c r="O59" s="39" t="str">
        <f t="shared" si="17"/>
        <v/>
      </c>
      <c r="P59" s="134"/>
      <c r="Y59" s="89" t="str">
        <f t="shared" si="12"/>
        <v/>
      </c>
      <c r="Z59" s="89"/>
      <c r="AA59" s="89" t="str">
        <f t="shared" si="13"/>
        <v/>
      </c>
      <c r="AB59" s="86"/>
      <c r="AC59" s="86" t="str">
        <f t="shared" si="14"/>
        <v/>
      </c>
    </row>
    <row r="60" spans="1:33" ht="21.95" customHeight="1" x14ac:dyDescent="0.3">
      <c r="A60" s="38" t="str">
        <f t="shared" si="7"/>
        <v/>
      </c>
      <c r="B60" s="121"/>
      <c r="C60" s="122"/>
      <c r="D60" s="125"/>
      <c r="E60" s="125"/>
      <c r="F60" s="125"/>
      <c r="G60" s="125"/>
      <c r="H60" s="10" t="str">
        <f t="shared" si="8"/>
        <v/>
      </c>
      <c r="I60" s="31">
        <f t="shared" si="0"/>
        <v>0</v>
      </c>
      <c r="J60" s="121"/>
      <c r="K60" s="32" t="str">
        <f t="shared" si="15"/>
        <v/>
      </c>
      <c r="L60" s="129"/>
      <c r="M60" s="34" t="str">
        <f t="shared" si="16"/>
        <v/>
      </c>
      <c r="N60" s="129"/>
      <c r="O60" s="39" t="str">
        <f t="shared" si="17"/>
        <v/>
      </c>
      <c r="P60" s="134"/>
      <c r="Y60" s="89" t="str">
        <f t="shared" si="12"/>
        <v/>
      </c>
      <c r="Z60" s="89"/>
      <c r="AA60" s="89" t="str">
        <f t="shared" si="13"/>
        <v/>
      </c>
      <c r="AB60" s="86"/>
      <c r="AC60" s="86" t="str">
        <f t="shared" si="14"/>
        <v/>
      </c>
    </row>
    <row r="61" spans="1:33" ht="21.95" customHeight="1" x14ac:dyDescent="0.3">
      <c r="A61" s="38" t="str">
        <f t="shared" si="7"/>
        <v/>
      </c>
      <c r="B61" s="121"/>
      <c r="C61" s="122"/>
      <c r="D61" s="125"/>
      <c r="E61" s="125"/>
      <c r="F61" s="125"/>
      <c r="G61" s="125"/>
      <c r="H61" s="10" t="str">
        <f t="shared" si="8"/>
        <v/>
      </c>
      <c r="I61" s="31">
        <f t="shared" si="0"/>
        <v>0</v>
      </c>
      <c r="J61" s="121"/>
      <c r="K61" s="32" t="str">
        <f t="shared" si="15"/>
        <v/>
      </c>
      <c r="L61" s="129"/>
      <c r="M61" s="34" t="str">
        <f t="shared" si="16"/>
        <v/>
      </c>
      <c r="N61" s="129"/>
      <c r="O61" s="39" t="str">
        <f t="shared" si="17"/>
        <v/>
      </c>
      <c r="P61" s="134"/>
      <c r="Y61" s="89" t="str">
        <f t="shared" si="12"/>
        <v/>
      </c>
      <c r="Z61" s="89"/>
      <c r="AA61" s="89" t="str">
        <f t="shared" si="13"/>
        <v/>
      </c>
      <c r="AB61" s="86"/>
      <c r="AC61" s="86" t="str">
        <f t="shared" si="14"/>
        <v/>
      </c>
    </row>
    <row r="62" spans="1:33" ht="21.95" customHeight="1" x14ac:dyDescent="0.3">
      <c r="A62" s="38" t="str">
        <f t="shared" si="7"/>
        <v/>
      </c>
      <c r="B62" s="121"/>
      <c r="C62" s="122"/>
      <c r="D62" s="125"/>
      <c r="E62" s="125"/>
      <c r="F62" s="125"/>
      <c r="G62" s="125"/>
      <c r="H62" s="10" t="str">
        <f t="shared" si="8"/>
        <v/>
      </c>
      <c r="I62" s="31">
        <f t="shared" si="0"/>
        <v>0</v>
      </c>
      <c r="J62" s="121"/>
      <c r="K62" s="32" t="str">
        <f t="shared" si="15"/>
        <v/>
      </c>
      <c r="L62" s="129"/>
      <c r="M62" s="34" t="str">
        <f t="shared" si="16"/>
        <v/>
      </c>
      <c r="N62" s="129"/>
      <c r="O62" s="39" t="str">
        <f t="shared" si="17"/>
        <v/>
      </c>
      <c r="P62" s="134"/>
      <c r="Y62" s="89" t="str">
        <f t="shared" si="12"/>
        <v/>
      </c>
      <c r="Z62" s="89"/>
      <c r="AA62" s="89" t="str">
        <f t="shared" si="13"/>
        <v/>
      </c>
      <c r="AB62" s="86"/>
      <c r="AC62" s="86" t="str">
        <f t="shared" si="14"/>
        <v/>
      </c>
    </row>
    <row r="63" spans="1:33" ht="21.95" customHeight="1" x14ac:dyDescent="0.3">
      <c r="A63" s="38" t="str">
        <f t="shared" si="7"/>
        <v/>
      </c>
      <c r="B63" s="121"/>
      <c r="C63" s="122"/>
      <c r="D63" s="125"/>
      <c r="E63" s="125"/>
      <c r="F63" s="125"/>
      <c r="G63" s="125"/>
      <c r="H63" s="10" t="str">
        <f t="shared" si="8"/>
        <v/>
      </c>
      <c r="I63" s="31">
        <f t="shared" si="0"/>
        <v>0</v>
      </c>
      <c r="J63" s="121"/>
      <c r="K63" s="32" t="str">
        <f t="shared" si="15"/>
        <v/>
      </c>
      <c r="L63" s="129"/>
      <c r="M63" s="34" t="str">
        <f t="shared" si="16"/>
        <v/>
      </c>
      <c r="N63" s="129"/>
      <c r="O63" s="39" t="str">
        <f t="shared" si="17"/>
        <v/>
      </c>
      <c r="P63" s="134"/>
      <c r="Y63" s="89" t="str">
        <f t="shared" si="12"/>
        <v/>
      </c>
      <c r="Z63" s="89"/>
      <c r="AA63" s="89" t="str">
        <f t="shared" si="13"/>
        <v/>
      </c>
      <c r="AB63" s="86"/>
      <c r="AC63" s="86" t="str">
        <f t="shared" si="14"/>
        <v/>
      </c>
    </row>
    <row r="64" spans="1:33" ht="21.95" customHeight="1" x14ac:dyDescent="0.3">
      <c r="A64" s="38" t="str">
        <f t="shared" si="7"/>
        <v/>
      </c>
      <c r="B64" s="121"/>
      <c r="C64" s="122"/>
      <c r="D64" s="125"/>
      <c r="E64" s="125"/>
      <c r="F64" s="125"/>
      <c r="G64" s="125"/>
      <c r="H64" s="10" t="str">
        <f t="shared" si="8"/>
        <v/>
      </c>
      <c r="I64" s="31">
        <f t="shared" si="0"/>
        <v>0</v>
      </c>
      <c r="J64" s="121"/>
      <c r="K64" s="32" t="str">
        <f t="shared" si="15"/>
        <v/>
      </c>
      <c r="L64" s="129"/>
      <c r="M64" s="34" t="str">
        <f t="shared" si="16"/>
        <v/>
      </c>
      <c r="N64" s="129"/>
      <c r="O64" s="39" t="str">
        <f t="shared" si="17"/>
        <v/>
      </c>
      <c r="P64" s="134"/>
      <c r="Y64" s="89" t="str">
        <f t="shared" si="12"/>
        <v/>
      </c>
      <c r="Z64" s="89"/>
      <c r="AA64" s="89" t="str">
        <f t="shared" si="13"/>
        <v/>
      </c>
      <c r="AB64" s="86"/>
      <c r="AC64" s="86" t="str">
        <f t="shared" si="14"/>
        <v/>
      </c>
    </row>
    <row r="65" spans="1:29" ht="21.95" customHeight="1" x14ac:dyDescent="0.3">
      <c r="A65" s="38" t="str">
        <f t="shared" si="7"/>
        <v/>
      </c>
      <c r="B65" s="121"/>
      <c r="C65" s="122"/>
      <c r="D65" s="125"/>
      <c r="E65" s="125"/>
      <c r="F65" s="125"/>
      <c r="G65" s="125"/>
      <c r="H65" s="10" t="str">
        <f t="shared" si="8"/>
        <v/>
      </c>
      <c r="I65" s="31">
        <f t="shared" si="0"/>
        <v>0</v>
      </c>
      <c r="J65" s="121"/>
      <c r="K65" s="32" t="str">
        <f t="shared" si="15"/>
        <v/>
      </c>
      <c r="L65" s="129"/>
      <c r="M65" s="34" t="str">
        <f t="shared" si="16"/>
        <v/>
      </c>
      <c r="N65" s="129"/>
      <c r="O65" s="39" t="str">
        <f t="shared" si="17"/>
        <v/>
      </c>
      <c r="P65" s="134"/>
      <c r="Y65" s="89" t="str">
        <f t="shared" si="12"/>
        <v/>
      </c>
      <c r="Z65" s="89"/>
      <c r="AA65" s="89" t="str">
        <f t="shared" si="13"/>
        <v/>
      </c>
      <c r="AB65" s="86"/>
      <c r="AC65" s="86" t="str">
        <f t="shared" si="14"/>
        <v/>
      </c>
    </row>
    <row r="66" spans="1:29" ht="21.95" customHeight="1" x14ac:dyDescent="0.3">
      <c r="A66" s="38" t="str">
        <f t="shared" si="7"/>
        <v/>
      </c>
      <c r="B66" s="121"/>
      <c r="C66" s="122"/>
      <c r="D66" s="125"/>
      <c r="E66" s="125"/>
      <c r="F66" s="125"/>
      <c r="G66" s="125"/>
      <c r="H66" s="10" t="str">
        <f t="shared" si="8"/>
        <v/>
      </c>
      <c r="I66" s="31">
        <f t="shared" si="0"/>
        <v>0</v>
      </c>
      <c r="J66" s="121"/>
      <c r="K66" s="32" t="str">
        <f t="shared" si="15"/>
        <v/>
      </c>
      <c r="L66" s="129"/>
      <c r="M66" s="34" t="str">
        <f t="shared" si="16"/>
        <v/>
      </c>
      <c r="N66" s="129"/>
      <c r="O66" s="39" t="str">
        <f t="shared" si="17"/>
        <v/>
      </c>
      <c r="P66" s="134"/>
      <c r="Y66" s="89" t="str">
        <f t="shared" si="12"/>
        <v/>
      </c>
      <c r="Z66" s="89"/>
      <c r="AA66" s="89" t="str">
        <f t="shared" si="13"/>
        <v/>
      </c>
      <c r="AB66" s="86"/>
      <c r="AC66" s="86" t="str">
        <f t="shared" si="14"/>
        <v/>
      </c>
    </row>
    <row r="67" spans="1:29" ht="21.95" customHeight="1" x14ac:dyDescent="0.3">
      <c r="A67" s="38" t="str">
        <f t="shared" si="7"/>
        <v/>
      </c>
      <c r="B67" s="121"/>
      <c r="C67" s="122"/>
      <c r="D67" s="125"/>
      <c r="E67" s="125"/>
      <c r="F67" s="125"/>
      <c r="G67" s="125"/>
      <c r="H67" s="10" t="str">
        <f t="shared" si="8"/>
        <v/>
      </c>
      <c r="I67" s="31">
        <f t="shared" si="0"/>
        <v>0</v>
      </c>
      <c r="J67" s="121"/>
      <c r="K67" s="32" t="str">
        <f t="shared" si="15"/>
        <v/>
      </c>
      <c r="L67" s="129"/>
      <c r="M67" s="34" t="str">
        <f t="shared" si="16"/>
        <v/>
      </c>
      <c r="N67" s="129"/>
      <c r="O67" s="39" t="str">
        <f t="shared" si="17"/>
        <v/>
      </c>
      <c r="P67" s="134"/>
      <c r="Y67" s="89" t="str">
        <f t="shared" si="12"/>
        <v/>
      </c>
      <c r="Z67" s="89"/>
      <c r="AA67" s="89" t="str">
        <f t="shared" si="13"/>
        <v/>
      </c>
      <c r="AB67" s="86"/>
      <c r="AC67" s="86" t="str">
        <f t="shared" si="14"/>
        <v/>
      </c>
    </row>
    <row r="68" spans="1:29" ht="21.95" customHeight="1" x14ac:dyDescent="0.3">
      <c r="A68" s="38" t="str">
        <f t="shared" si="7"/>
        <v/>
      </c>
      <c r="B68" s="121"/>
      <c r="C68" s="122"/>
      <c r="D68" s="125"/>
      <c r="E68" s="125"/>
      <c r="F68" s="125"/>
      <c r="G68" s="125"/>
      <c r="H68" s="10" t="str">
        <f t="shared" si="8"/>
        <v/>
      </c>
      <c r="I68" s="31">
        <f t="shared" si="0"/>
        <v>0</v>
      </c>
      <c r="J68" s="121"/>
      <c r="K68" s="32" t="str">
        <f t="shared" si="15"/>
        <v/>
      </c>
      <c r="L68" s="129"/>
      <c r="M68" s="34" t="str">
        <f t="shared" si="16"/>
        <v/>
      </c>
      <c r="N68" s="129"/>
      <c r="O68" s="39" t="str">
        <f t="shared" si="17"/>
        <v/>
      </c>
      <c r="P68" s="134"/>
      <c r="Y68" s="89" t="str">
        <f t="shared" si="12"/>
        <v/>
      </c>
      <c r="Z68" s="89"/>
      <c r="AA68" s="89" t="str">
        <f t="shared" si="13"/>
        <v/>
      </c>
      <c r="AB68" s="86"/>
      <c r="AC68" s="86" t="str">
        <f t="shared" si="14"/>
        <v/>
      </c>
    </row>
    <row r="69" spans="1:29" ht="21.95" customHeight="1" x14ac:dyDescent="0.3">
      <c r="A69" s="38" t="str">
        <f t="shared" si="7"/>
        <v/>
      </c>
      <c r="B69" s="121"/>
      <c r="C69" s="122"/>
      <c r="D69" s="125"/>
      <c r="E69" s="125"/>
      <c r="F69" s="125"/>
      <c r="G69" s="125"/>
      <c r="H69" s="10" t="str">
        <f t="shared" si="8"/>
        <v/>
      </c>
      <c r="I69" s="31">
        <f t="shared" si="0"/>
        <v>0</v>
      </c>
      <c r="J69" s="121"/>
      <c r="K69" s="32" t="str">
        <f t="shared" si="15"/>
        <v/>
      </c>
      <c r="L69" s="129"/>
      <c r="M69" s="34" t="str">
        <f t="shared" si="16"/>
        <v/>
      </c>
      <c r="N69" s="129"/>
      <c r="O69" s="39" t="str">
        <f t="shared" si="17"/>
        <v/>
      </c>
      <c r="P69" s="134"/>
      <c r="Y69" s="89" t="str">
        <f t="shared" si="12"/>
        <v/>
      </c>
      <c r="Z69" s="89"/>
      <c r="AA69" s="89" t="str">
        <f t="shared" si="13"/>
        <v/>
      </c>
      <c r="AB69" s="86"/>
      <c r="AC69" s="86" t="str">
        <f t="shared" si="14"/>
        <v/>
      </c>
    </row>
    <row r="70" spans="1:29" ht="21.95" customHeight="1" x14ac:dyDescent="0.3">
      <c r="A70" s="38" t="str">
        <f t="shared" si="7"/>
        <v/>
      </c>
      <c r="B70" s="121"/>
      <c r="C70" s="122"/>
      <c r="D70" s="125"/>
      <c r="E70" s="125"/>
      <c r="F70" s="125"/>
      <c r="G70" s="125"/>
      <c r="H70" s="10" t="str">
        <f t="shared" si="8"/>
        <v/>
      </c>
      <c r="I70" s="31">
        <f t="shared" si="0"/>
        <v>0</v>
      </c>
      <c r="J70" s="121"/>
      <c r="K70" s="32" t="str">
        <f t="shared" si="15"/>
        <v/>
      </c>
      <c r="L70" s="129"/>
      <c r="M70" s="34" t="str">
        <f t="shared" si="16"/>
        <v/>
      </c>
      <c r="N70" s="129"/>
      <c r="O70" s="39" t="str">
        <f t="shared" si="17"/>
        <v/>
      </c>
      <c r="P70" s="134"/>
      <c r="Y70" s="89" t="str">
        <f t="shared" si="12"/>
        <v/>
      </c>
      <c r="Z70" s="89"/>
      <c r="AA70" s="89" t="str">
        <f t="shared" si="13"/>
        <v/>
      </c>
      <c r="AB70" s="86"/>
      <c r="AC70" s="86" t="str">
        <f t="shared" si="14"/>
        <v/>
      </c>
    </row>
    <row r="71" spans="1:29" ht="21.95" customHeight="1" x14ac:dyDescent="0.3">
      <c r="A71" s="38" t="str">
        <f t="shared" si="7"/>
        <v/>
      </c>
      <c r="B71" s="121"/>
      <c r="C71" s="122"/>
      <c r="D71" s="125"/>
      <c r="E71" s="125"/>
      <c r="F71" s="125"/>
      <c r="G71" s="125"/>
      <c r="H71" s="10" t="str">
        <f t="shared" si="8"/>
        <v/>
      </c>
      <c r="I71" s="31">
        <f t="shared" si="0"/>
        <v>0</v>
      </c>
      <c r="J71" s="121"/>
      <c r="K71" s="32" t="str">
        <f t="shared" si="15"/>
        <v/>
      </c>
      <c r="L71" s="129"/>
      <c r="M71" s="34" t="str">
        <f t="shared" si="16"/>
        <v/>
      </c>
      <c r="N71" s="129"/>
      <c r="O71" s="39" t="str">
        <f t="shared" si="17"/>
        <v/>
      </c>
      <c r="P71" s="134"/>
      <c r="Y71" s="89" t="str">
        <f t="shared" si="12"/>
        <v/>
      </c>
      <c r="Z71" s="89"/>
      <c r="AA71" s="89" t="str">
        <f t="shared" si="13"/>
        <v/>
      </c>
      <c r="AB71" s="86"/>
      <c r="AC71" s="86" t="str">
        <f t="shared" si="14"/>
        <v/>
      </c>
    </row>
    <row r="72" spans="1:29" ht="21.95" customHeight="1" x14ac:dyDescent="0.3">
      <c r="A72" s="38" t="str">
        <f t="shared" si="7"/>
        <v/>
      </c>
      <c r="B72" s="121"/>
      <c r="C72" s="122"/>
      <c r="D72" s="125"/>
      <c r="E72" s="125"/>
      <c r="F72" s="125"/>
      <c r="G72" s="125"/>
      <c r="H72" s="10" t="str">
        <f t="shared" si="8"/>
        <v/>
      </c>
      <c r="I72" s="31">
        <f t="shared" si="0"/>
        <v>0</v>
      </c>
      <c r="J72" s="121"/>
      <c r="K72" s="32" t="str">
        <f t="shared" si="15"/>
        <v/>
      </c>
      <c r="L72" s="129"/>
      <c r="M72" s="34" t="str">
        <f t="shared" si="16"/>
        <v/>
      </c>
      <c r="N72" s="129"/>
      <c r="O72" s="39" t="str">
        <f t="shared" si="17"/>
        <v/>
      </c>
      <c r="P72" s="134"/>
      <c r="Y72" s="89" t="str">
        <f t="shared" si="12"/>
        <v/>
      </c>
      <c r="Z72" s="89"/>
      <c r="AA72" s="89" t="str">
        <f t="shared" si="13"/>
        <v/>
      </c>
      <c r="AB72" s="86"/>
      <c r="AC72" s="86" t="str">
        <f t="shared" si="14"/>
        <v/>
      </c>
    </row>
    <row r="73" spans="1:29" ht="21.95" customHeight="1" x14ac:dyDescent="0.3">
      <c r="A73" s="38" t="str">
        <f t="shared" si="7"/>
        <v/>
      </c>
      <c r="B73" s="121"/>
      <c r="C73" s="122"/>
      <c r="D73" s="125"/>
      <c r="E73" s="125"/>
      <c r="F73" s="125"/>
      <c r="G73" s="125"/>
      <c r="H73" s="10" t="str">
        <f t="shared" si="8"/>
        <v/>
      </c>
      <c r="I73" s="31">
        <f t="shared" si="0"/>
        <v>0</v>
      </c>
      <c r="J73" s="121"/>
      <c r="K73" s="32" t="str">
        <f t="shared" si="15"/>
        <v/>
      </c>
      <c r="L73" s="129"/>
      <c r="M73" s="34" t="str">
        <f t="shared" si="16"/>
        <v/>
      </c>
      <c r="N73" s="129"/>
      <c r="O73" s="39" t="str">
        <f t="shared" si="17"/>
        <v/>
      </c>
      <c r="P73" s="134"/>
      <c r="Y73" s="89" t="str">
        <f t="shared" si="12"/>
        <v/>
      </c>
      <c r="Z73" s="89"/>
      <c r="AA73" s="89" t="str">
        <f t="shared" si="13"/>
        <v/>
      </c>
      <c r="AB73" s="86"/>
      <c r="AC73" s="86" t="str">
        <f t="shared" si="14"/>
        <v/>
      </c>
    </row>
    <row r="74" spans="1:29" ht="21.95" customHeight="1" x14ac:dyDescent="0.3">
      <c r="A74" s="38" t="str">
        <f t="shared" si="7"/>
        <v/>
      </c>
      <c r="B74" s="121"/>
      <c r="C74" s="122"/>
      <c r="D74" s="125"/>
      <c r="E74" s="125"/>
      <c r="F74" s="125"/>
      <c r="G74" s="125"/>
      <c r="H74" s="10" t="str">
        <f t="shared" si="8"/>
        <v/>
      </c>
      <c r="I74" s="31">
        <f t="shared" si="0"/>
        <v>0</v>
      </c>
      <c r="J74" s="121"/>
      <c r="K74" s="32" t="str">
        <f t="shared" si="15"/>
        <v/>
      </c>
      <c r="L74" s="129"/>
      <c r="M74" s="34" t="str">
        <f t="shared" si="16"/>
        <v/>
      </c>
      <c r="N74" s="129"/>
      <c r="O74" s="39" t="str">
        <f t="shared" si="17"/>
        <v/>
      </c>
      <c r="P74" s="134"/>
      <c r="Y74" s="89" t="str">
        <f t="shared" si="12"/>
        <v/>
      </c>
      <c r="Z74" s="89"/>
      <c r="AA74" s="89" t="str">
        <f t="shared" si="13"/>
        <v/>
      </c>
      <c r="AB74" s="86"/>
      <c r="AC74" s="86" t="str">
        <f t="shared" si="14"/>
        <v/>
      </c>
    </row>
    <row r="75" spans="1:29" ht="21.95" customHeight="1" x14ac:dyDescent="0.3">
      <c r="A75" s="38" t="str">
        <f t="shared" si="7"/>
        <v/>
      </c>
      <c r="B75" s="121"/>
      <c r="C75" s="122"/>
      <c r="D75" s="125"/>
      <c r="E75" s="125"/>
      <c r="F75" s="125"/>
      <c r="G75" s="125"/>
      <c r="H75" s="10" t="str">
        <f t="shared" si="8"/>
        <v/>
      </c>
      <c r="I75" s="31">
        <f t="shared" si="0"/>
        <v>0</v>
      </c>
      <c r="J75" s="121"/>
      <c r="K75" s="32" t="str">
        <f t="shared" si="15"/>
        <v/>
      </c>
      <c r="L75" s="129"/>
      <c r="M75" s="34" t="str">
        <f t="shared" si="16"/>
        <v/>
      </c>
      <c r="N75" s="129"/>
      <c r="O75" s="39" t="str">
        <f t="shared" si="17"/>
        <v/>
      </c>
      <c r="P75" s="134"/>
      <c r="Y75" s="89" t="str">
        <f t="shared" si="12"/>
        <v/>
      </c>
      <c r="Z75" s="89"/>
      <c r="AA75" s="89" t="str">
        <f t="shared" si="13"/>
        <v/>
      </c>
      <c r="AB75" s="86"/>
      <c r="AC75" s="86" t="str">
        <f t="shared" si="14"/>
        <v/>
      </c>
    </row>
    <row r="76" spans="1:29" ht="21.95" customHeight="1" x14ac:dyDescent="0.3">
      <c r="A76" s="38" t="str">
        <f t="shared" si="7"/>
        <v/>
      </c>
      <c r="B76" s="121"/>
      <c r="C76" s="122"/>
      <c r="D76" s="125"/>
      <c r="E76" s="125"/>
      <c r="F76" s="125"/>
      <c r="G76" s="125"/>
      <c r="H76" s="10" t="str">
        <f t="shared" si="8"/>
        <v/>
      </c>
      <c r="I76" s="31">
        <f t="shared" si="0"/>
        <v>0</v>
      </c>
      <c r="J76" s="121"/>
      <c r="K76" s="32" t="str">
        <f t="shared" si="15"/>
        <v/>
      </c>
      <c r="L76" s="129"/>
      <c r="M76" s="34" t="str">
        <f t="shared" si="16"/>
        <v/>
      </c>
      <c r="N76" s="129"/>
      <c r="O76" s="39" t="str">
        <f t="shared" si="17"/>
        <v/>
      </c>
      <c r="P76" s="134"/>
      <c r="Y76" s="89" t="str">
        <f t="shared" ref="Y76:Y107" si="18">IF(J76="A",((($D76/1000)+prořez)*1)*$G76,IF(J76="B",((($F76/1000)+prořez)*1)*$G76,IF(J76="AA",((($D76/1000)+prořez)*2)*$G76,IF(J76="BB",((($F76/1000)+prořez)*2)*$G76,IF(J76="AB",(((($D76/1000)+prořez))+(($F76/1000)+prořez))*$G76,IF(J76="AAB",(((($D76/1000)+prořez)*2)+(($F76/1000)+prořez))*$G76,IF(J76="ABB",(((($D76/1000)+prořez)+((($F76/1000)+prořez)*2)))*$G76,IF(J76="","",0))))))))</f>
        <v/>
      </c>
      <c r="Z76" s="89"/>
      <c r="AA76" s="89" t="str">
        <f t="shared" ref="AA76:AA107" si="19">IF(N76="A",((($D76/1000)+prořez)*1)*$G76,IF(N76="B",((($F76/1000)+prořez)*1)*$G76,IF(N76="AA",((($D76/1000)+prořez)*2)*$G76,IF(N76="BB",((($F76/1000)+prořez)*2)*$G76,IF(N76="AB",(((($D76/1000)+prořez))+(($F76/1000)+prořez))*$G76,IF(N76="AAB",(((($D76/1000)+prořez)*2)+(($F76/1000)+prořez))*$G76,IF(N76="ABB",(((($D76/1000)+prořez)+((($F76/1000)+prořez)*2)))*$G76,IF(N76="","",0))))))))</f>
        <v/>
      </c>
      <c r="AB76" s="86"/>
      <c r="AC76" s="86" t="str">
        <f t="shared" ref="AC76:AC107" si="20">IF(L76="A",((($D76/1000)+prořez)*1)*$G76,IF(L76="B",((($F76/1000)+prořez)*1)*$G76,IF(L76="AA",((($D76/1000)+prořez)*2)*$G76,IF(L76="BB",((($F76/1000)+prořez)*2)*$G76,IF(L76="AB",(((($D76/1000)+prořez))+(($F76/1000)+prořez))*$G76,IF(L76="AAB",(((($D76/1000)+prořez)*2)+(($F76/1000)+prořez))*$G76,IF(L76="ABB",(((($D76/1000)+prořez)+((($F76/1000)+prořez)*2)))*$G76,IF(L76="","",0))))))))</f>
        <v/>
      </c>
    </row>
    <row r="77" spans="1:29" ht="21.95" customHeight="1" x14ac:dyDescent="0.3">
      <c r="A77" s="38" t="str">
        <f t="shared" si="7"/>
        <v/>
      </c>
      <c r="B77" s="121"/>
      <c r="C77" s="122"/>
      <c r="D77" s="125"/>
      <c r="E77" s="125"/>
      <c r="F77" s="125"/>
      <c r="G77" s="125"/>
      <c r="H77" s="10" t="str">
        <f t="shared" si="8"/>
        <v/>
      </c>
      <c r="I77" s="31">
        <f t="shared" si="0"/>
        <v>0</v>
      </c>
      <c r="J77" s="121"/>
      <c r="K77" s="32" t="str">
        <f t="shared" si="15"/>
        <v/>
      </c>
      <c r="L77" s="129"/>
      <c r="M77" s="34" t="str">
        <f t="shared" si="16"/>
        <v/>
      </c>
      <c r="N77" s="129"/>
      <c r="O77" s="39" t="str">
        <f t="shared" si="17"/>
        <v/>
      </c>
      <c r="P77" s="134"/>
      <c r="Y77" s="89" t="str">
        <f t="shared" si="18"/>
        <v/>
      </c>
      <c r="Z77" s="89"/>
      <c r="AA77" s="89" t="str">
        <f t="shared" si="19"/>
        <v/>
      </c>
      <c r="AB77" s="86"/>
      <c r="AC77" s="86" t="str">
        <f t="shared" si="20"/>
        <v/>
      </c>
    </row>
    <row r="78" spans="1:29" ht="21.95" customHeight="1" x14ac:dyDescent="0.3">
      <c r="A78" s="38" t="str">
        <f t="shared" si="7"/>
        <v/>
      </c>
      <c r="B78" s="121"/>
      <c r="C78" s="122"/>
      <c r="D78" s="125"/>
      <c r="E78" s="125"/>
      <c r="F78" s="125"/>
      <c r="G78" s="125"/>
      <c r="H78" s="10" t="str">
        <f t="shared" si="8"/>
        <v/>
      </c>
      <c r="I78" s="31">
        <f t="shared" si="0"/>
        <v>0</v>
      </c>
      <c r="J78" s="121"/>
      <c r="K78" s="32" t="str">
        <f t="shared" si="15"/>
        <v/>
      </c>
      <c r="L78" s="129"/>
      <c r="M78" s="34" t="str">
        <f t="shared" si="16"/>
        <v/>
      </c>
      <c r="N78" s="129"/>
      <c r="O78" s="39" t="str">
        <f t="shared" si="17"/>
        <v/>
      </c>
      <c r="P78" s="134"/>
      <c r="Y78" s="89" t="str">
        <f t="shared" si="18"/>
        <v/>
      </c>
      <c r="Z78" s="89"/>
      <c r="AA78" s="89" t="str">
        <f t="shared" si="19"/>
        <v/>
      </c>
      <c r="AB78" s="86"/>
      <c r="AC78" s="86" t="str">
        <f t="shared" si="20"/>
        <v/>
      </c>
    </row>
    <row r="79" spans="1:29" ht="21.95" customHeight="1" x14ac:dyDescent="0.3">
      <c r="A79" s="38" t="str">
        <f t="shared" si="7"/>
        <v/>
      </c>
      <c r="B79" s="121"/>
      <c r="C79" s="122"/>
      <c r="D79" s="125"/>
      <c r="E79" s="125"/>
      <c r="F79" s="125"/>
      <c r="G79" s="125"/>
      <c r="H79" s="10" t="str">
        <f t="shared" si="8"/>
        <v/>
      </c>
      <c r="I79" s="31">
        <f t="shared" si="0"/>
        <v>0</v>
      </c>
      <c r="J79" s="121"/>
      <c r="K79" s="32" t="str">
        <f t="shared" si="15"/>
        <v/>
      </c>
      <c r="L79" s="129"/>
      <c r="M79" s="34" t="str">
        <f t="shared" si="16"/>
        <v/>
      </c>
      <c r="N79" s="129"/>
      <c r="O79" s="39" t="str">
        <f t="shared" si="17"/>
        <v/>
      </c>
      <c r="P79" s="134"/>
      <c r="Y79" s="89" t="str">
        <f t="shared" si="18"/>
        <v/>
      </c>
      <c r="Z79" s="89"/>
      <c r="AA79" s="89" t="str">
        <f t="shared" si="19"/>
        <v/>
      </c>
      <c r="AB79" s="86"/>
      <c r="AC79" s="86" t="str">
        <f t="shared" si="20"/>
        <v/>
      </c>
    </row>
    <row r="80" spans="1:29" ht="21.95" customHeight="1" x14ac:dyDescent="0.3">
      <c r="A80" s="38" t="str">
        <f t="shared" si="7"/>
        <v/>
      </c>
      <c r="B80" s="121"/>
      <c r="C80" s="122"/>
      <c r="D80" s="125"/>
      <c r="E80" s="125"/>
      <c r="F80" s="125"/>
      <c r="G80" s="125"/>
      <c r="H80" s="10" t="str">
        <f t="shared" si="8"/>
        <v/>
      </c>
      <c r="I80" s="31">
        <f t="shared" si="0"/>
        <v>0</v>
      </c>
      <c r="J80" s="121"/>
      <c r="K80" s="32" t="str">
        <f t="shared" si="15"/>
        <v/>
      </c>
      <c r="L80" s="129"/>
      <c r="M80" s="34" t="str">
        <f t="shared" si="16"/>
        <v/>
      </c>
      <c r="N80" s="129"/>
      <c r="O80" s="39" t="str">
        <f t="shared" si="17"/>
        <v/>
      </c>
      <c r="P80" s="134"/>
      <c r="Y80" s="89" t="str">
        <f t="shared" si="18"/>
        <v/>
      </c>
      <c r="Z80" s="89"/>
      <c r="AA80" s="89" t="str">
        <f t="shared" si="19"/>
        <v/>
      </c>
      <c r="AB80" s="86"/>
      <c r="AC80" s="86" t="str">
        <f t="shared" si="20"/>
        <v/>
      </c>
    </row>
    <row r="81" spans="1:29" ht="21.95" customHeight="1" x14ac:dyDescent="0.3">
      <c r="A81" s="38" t="str">
        <f t="shared" si="7"/>
        <v/>
      </c>
      <c r="B81" s="121"/>
      <c r="C81" s="122"/>
      <c r="D81" s="125"/>
      <c r="E81" s="125"/>
      <c r="F81" s="125"/>
      <c r="G81" s="125"/>
      <c r="H81" s="10" t="str">
        <f t="shared" si="8"/>
        <v/>
      </c>
      <c r="I81" s="31">
        <f t="shared" si="0"/>
        <v>0</v>
      </c>
      <c r="J81" s="121"/>
      <c r="K81" s="32" t="str">
        <f t="shared" si="15"/>
        <v/>
      </c>
      <c r="L81" s="129"/>
      <c r="M81" s="34" t="str">
        <f t="shared" si="16"/>
        <v/>
      </c>
      <c r="N81" s="129"/>
      <c r="O81" s="39" t="str">
        <f t="shared" si="17"/>
        <v/>
      </c>
      <c r="P81" s="134"/>
      <c r="Y81" s="89" t="str">
        <f t="shared" si="18"/>
        <v/>
      </c>
      <c r="Z81" s="89"/>
      <c r="AA81" s="89" t="str">
        <f t="shared" si="19"/>
        <v/>
      </c>
      <c r="AB81" s="86"/>
      <c r="AC81" s="86" t="str">
        <f t="shared" si="20"/>
        <v/>
      </c>
    </row>
    <row r="82" spans="1:29" ht="21.95" customHeight="1" x14ac:dyDescent="0.3">
      <c r="A82" s="38" t="str">
        <f t="shared" si="7"/>
        <v/>
      </c>
      <c r="B82" s="121"/>
      <c r="C82" s="122"/>
      <c r="D82" s="125"/>
      <c r="E82" s="125"/>
      <c r="F82" s="125"/>
      <c r="G82" s="125"/>
      <c r="H82" s="10" t="str">
        <f t="shared" si="8"/>
        <v/>
      </c>
      <c r="I82" s="31">
        <f t="shared" si="0"/>
        <v>0</v>
      </c>
      <c r="J82" s="121"/>
      <c r="K82" s="32" t="str">
        <f t="shared" si="15"/>
        <v/>
      </c>
      <c r="L82" s="129"/>
      <c r="M82" s="34" t="str">
        <f t="shared" si="16"/>
        <v/>
      </c>
      <c r="N82" s="129"/>
      <c r="O82" s="39" t="str">
        <f t="shared" si="17"/>
        <v/>
      </c>
      <c r="P82" s="134"/>
      <c r="Y82" s="89" t="str">
        <f t="shared" si="18"/>
        <v/>
      </c>
      <c r="Z82" s="89"/>
      <c r="AA82" s="89" t="str">
        <f t="shared" si="19"/>
        <v/>
      </c>
      <c r="AB82" s="86"/>
      <c r="AC82" s="86" t="str">
        <f t="shared" si="20"/>
        <v/>
      </c>
    </row>
    <row r="83" spans="1:29" ht="21.95" customHeight="1" x14ac:dyDescent="0.3">
      <c r="A83" s="38" t="str">
        <f t="shared" si="7"/>
        <v/>
      </c>
      <c r="B83" s="121"/>
      <c r="C83" s="122"/>
      <c r="D83" s="125"/>
      <c r="E83" s="125"/>
      <c r="F83" s="125"/>
      <c r="G83" s="125"/>
      <c r="H83" s="10" t="str">
        <f t="shared" si="8"/>
        <v/>
      </c>
      <c r="I83" s="31">
        <f t="shared" si="0"/>
        <v>0</v>
      </c>
      <c r="J83" s="121"/>
      <c r="K83" s="32" t="str">
        <f t="shared" si="15"/>
        <v/>
      </c>
      <c r="L83" s="129"/>
      <c r="M83" s="34" t="str">
        <f t="shared" si="16"/>
        <v/>
      </c>
      <c r="N83" s="129"/>
      <c r="O83" s="39" t="str">
        <f t="shared" si="17"/>
        <v/>
      </c>
      <c r="P83" s="134"/>
      <c r="Y83" s="89" t="str">
        <f t="shared" si="18"/>
        <v/>
      </c>
      <c r="Z83" s="89"/>
      <c r="AA83" s="89" t="str">
        <f t="shared" si="19"/>
        <v/>
      </c>
      <c r="AB83" s="86"/>
      <c r="AC83" s="86" t="str">
        <f t="shared" si="20"/>
        <v/>
      </c>
    </row>
    <row r="84" spans="1:29" ht="21.95" customHeight="1" x14ac:dyDescent="0.3">
      <c r="A84" s="38" t="str">
        <f t="shared" si="7"/>
        <v/>
      </c>
      <c r="B84" s="121"/>
      <c r="C84" s="122"/>
      <c r="D84" s="125"/>
      <c r="E84" s="125"/>
      <c r="F84" s="125"/>
      <c r="G84" s="125"/>
      <c r="H84" s="10" t="str">
        <f t="shared" si="8"/>
        <v/>
      </c>
      <c r="I84" s="31">
        <f t="shared" ref="I84:I144" si="21">((D84*F84)/1000000)*G84</f>
        <v>0</v>
      </c>
      <c r="J84" s="121"/>
      <c r="K84" s="32" t="str">
        <f t="shared" ref="K84:K115" si="22">IF(Y84&gt;0,Y84,(((($D84/1000)+prořez)*2)+((($F84/1000)+prořez)*2))*$G84)</f>
        <v/>
      </c>
      <c r="L84" s="129"/>
      <c r="M84" s="34" t="str">
        <f t="shared" ref="M84:M115" si="23">IF(AC84&gt;0,AC84,(((($D84/1000)+prořez)*2)+((($F84/1000)+prořez)*2))*$G84)</f>
        <v/>
      </c>
      <c r="N84" s="129"/>
      <c r="O84" s="39" t="str">
        <f t="shared" ref="O84:O115" si="24">IF(AA84&gt;0,AA84,(((($D84/1000)+prořez)*2)+((($F84/1000)+prořez)*2))*$G84)</f>
        <v/>
      </c>
      <c r="P84" s="134"/>
      <c r="Y84" s="89" t="str">
        <f t="shared" si="18"/>
        <v/>
      </c>
      <c r="Z84" s="89"/>
      <c r="AA84" s="89" t="str">
        <f t="shared" si="19"/>
        <v/>
      </c>
      <c r="AB84" s="86"/>
      <c r="AC84" s="86" t="str">
        <f t="shared" si="20"/>
        <v/>
      </c>
    </row>
    <row r="85" spans="1:29" ht="21.95" customHeight="1" x14ac:dyDescent="0.3">
      <c r="A85" s="38" t="str">
        <f t="shared" ref="A85:A148" si="25">IF(OR(D85&lt;&gt;"",B85&lt;&gt;"",C85&lt;&gt;"",F85&lt;&gt;""),A84+1,"")</f>
        <v/>
      </c>
      <c r="B85" s="121"/>
      <c r="C85" s="122"/>
      <c r="D85" s="125"/>
      <c r="E85" s="125"/>
      <c r="F85" s="125"/>
      <c r="G85" s="125"/>
      <c r="H85" s="10" t="str">
        <f t="shared" si="8"/>
        <v/>
      </c>
      <c r="I85" s="31">
        <f t="shared" si="21"/>
        <v>0</v>
      </c>
      <c r="J85" s="121"/>
      <c r="K85" s="32" t="str">
        <f t="shared" si="22"/>
        <v/>
      </c>
      <c r="L85" s="129"/>
      <c r="M85" s="34" t="str">
        <f t="shared" si="23"/>
        <v/>
      </c>
      <c r="N85" s="129"/>
      <c r="O85" s="39" t="str">
        <f t="shared" si="24"/>
        <v/>
      </c>
      <c r="P85" s="134"/>
      <c r="Y85" s="89" t="str">
        <f t="shared" si="18"/>
        <v/>
      </c>
      <c r="Z85" s="89"/>
      <c r="AA85" s="89" t="str">
        <f t="shared" si="19"/>
        <v/>
      </c>
      <c r="AB85" s="86"/>
      <c r="AC85" s="86" t="str">
        <f t="shared" si="20"/>
        <v/>
      </c>
    </row>
    <row r="86" spans="1:29" ht="21.95" customHeight="1" x14ac:dyDescent="0.3">
      <c r="A86" s="38" t="str">
        <f t="shared" si="25"/>
        <v/>
      </c>
      <c r="B86" s="121"/>
      <c r="C86" s="122"/>
      <c r="D86" s="125"/>
      <c r="E86" s="125"/>
      <c r="F86" s="125"/>
      <c r="G86" s="125"/>
      <c r="H86" s="10" t="str">
        <f t="shared" ref="H86:H149" si="26">IF(G86="","","ks")</f>
        <v/>
      </c>
      <c r="I86" s="31">
        <f t="shared" si="21"/>
        <v>0</v>
      </c>
      <c r="J86" s="121"/>
      <c r="K86" s="32" t="str">
        <f t="shared" si="22"/>
        <v/>
      </c>
      <c r="L86" s="129"/>
      <c r="M86" s="34" t="str">
        <f t="shared" si="23"/>
        <v/>
      </c>
      <c r="N86" s="129"/>
      <c r="O86" s="39" t="str">
        <f t="shared" si="24"/>
        <v/>
      </c>
      <c r="P86" s="134"/>
      <c r="Y86" s="89" t="str">
        <f t="shared" si="18"/>
        <v/>
      </c>
      <c r="Z86" s="89"/>
      <c r="AA86" s="89" t="str">
        <f t="shared" si="19"/>
        <v/>
      </c>
      <c r="AB86" s="86"/>
      <c r="AC86" s="86" t="str">
        <f t="shared" si="20"/>
        <v/>
      </c>
    </row>
    <row r="87" spans="1:29" ht="21.95" customHeight="1" x14ac:dyDescent="0.3">
      <c r="A87" s="38" t="str">
        <f t="shared" si="25"/>
        <v/>
      </c>
      <c r="B87" s="121"/>
      <c r="C87" s="122"/>
      <c r="D87" s="125"/>
      <c r="E87" s="125"/>
      <c r="F87" s="125"/>
      <c r="G87" s="125"/>
      <c r="H87" s="10" t="str">
        <f t="shared" si="26"/>
        <v/>
      </c>
      <c r="I87" s="31">
        <f t="shared" si="21"/>
        <v>0</v>
      </c>
      <c r="J87" s="121"/>
      <c r="K87" s="32" t="str">
        <f t="shared" si="22"/>
        <v/>
      </c>
      <c r="L87" s="129"/>
      <c r="M87" s="34" t="str">
        <f t="shared" si="23"/>
        <v/>
      </c>
      <c r="N87" s="129"/>
      <c r="O87" s="39" t="str">
        <f t="shared" si="24"/>
        <v/>
      </c>
      <c r="P87" s="134"/>
      <c r="Y87" s="89" t="str">
        <f t="shared" si="18"/>
        <v/>
      </c>
      <c r="Z87" s="89"/>
      <c r="AA87" s="89" t="str">
        <f t="shared" si="19"/>
        <v/>
      </c>
      <c r="AB87" s="86"/>
      <c r="AC87" s="86" t="str">
        <f t="shared" si="20"/>
        <v/>
      </c>
    </row>
    <row r="88" spans="1:29" ht="21.95" customHeight="1" x14ac:dyDescent="0.3">
      <c r="A88" s="38" t="str">
        <f t="shared" si="25"/>
        <v/>
      </c>
      <c r="B88" s="121"/>
      <c r="C88" s="122"/>
      <c r="D88" s="125"/>
      <c r="E88" s="125"/>
      <c r="F88" s="125"/>
      <c r="G88" s="125"/>
      <c r="H88" s="10" t="str">
        <f t="shared" si="26"/>
        <v/>
      </c>
      <c r="I88" s="31">
        <f t="shared" si="21"/>
        <v>0</v>
      </c>
      <c r="J88" s="121"/>
      <c r="K88" s="32" t="str">
        <f t="shared" si="22"/>
        <v/>
      </c>
      <c r="L88" s="129"/>
      <c r="M88" s="34" t="str">
        <f t="shared" si="23"/>
        <v/>
      </c>
      <c r="N88" s="129"/>
      <c r="O88" s="39" t="str">
        <f t="shared" si="24"/>
        <v/>
      </c>
      <c r="P88" s="134"/>
      <c r="Y88" s="89" t="str">
        <f t="shared" si="18"/>
        <v/>
      </c>
      <c r="Z88" s="89"/>
      <c r="AA88" s="89" t="str">
        <f t="shared" si="19"/>
        <v/>
      </c>
      <c r="AB88" s="86"/>
      <c r="AC88" s="86" t="str">
        <f t="shared" si="20"/>
        <v/>
      </c>
    </row>
    <row r="89" spans="1:29" ht="21.95" customHeight="1" x14ac:dyDescent="0.3">
      <c r="A89" s="38" t="str">
        <f t="shared" si="25"/>
        <v/>
      </c>
      <c r="B89" s="121"/>
      <c r="C89" s="122"/>
      <c r="D89" s="125"/>
      <c r="E89" s="125"/>
      <c r="F89" s="125"/>
      <c r="G89" s="125"/>
      <c r="H89" s="10" t="str">
        <f t="shared" si="26"/>
        <v/>
      </c>
      <c r="I89" s="31">
        <f t="shared" si="21"/>
        <v>0</v>
      </c>
      <c r="J89" s="121"/>
      <c r="K89" s="32" t="str">
        <f t="shared" si="22"/>
        <v/>
      </c>
      <c r="L89" s="129"/>
      <c r="M89" s="34" t="str">
        <f t="shared" si="23"/>
        <v/>
      </c>
      <c r="N89" s="129"/>
      <c r="O89" s="39" t="str">
        <f t="shared" si="24"/>
        <v/>
      </c>
      <c r="P89" s="134"/>
      <c r="Y89" s="89" t="str">
        <f t="shared" si="18"/>
        <v/>
      </c>
      <c r="Z89" s="89"/>
      <c r="AA89" s="89" t="str">
        <f t="shared" si="19"/>
        <v/>
      </c>
      <c r="AB89" s="86"/>
      <c r="AC89" s="86" t="str">
        <f t="shared" si="20"/>
        <v/>
      </c>
    </row>
    <row r="90" spans="1:29" ht="21.95" customHeight="1" x14ac:dyDescent="0.3">
      <c r="A90" s="38" t="str">
        <f t="shared" si="25"/>
        <v/>
      </c>
      <c r="B90" s="121"/>
      <c r="C90" s="122"/>
      <c r="D90" s="125"/>
      <c r="E90" s="125"/>
      <c r="F90" s="125"/>
      <c r="G90" s="125"/>
      <c r="H90" s="10" t="str">
        <f t="shared" si="26"/>
        <v/>
      </c>
      <c r="I90" s="31">
        <f t="shared" si="21"/>
        <v>0</v>
      </c>
      <c r="J90" s="121"/>
      <c r="K90" s="32" t="str">
        <f t="shared" si="22"/>
        <v/>
      </c>
      <c r="L90" s="129"/>
      <c r="M90" s="34" t="str">
        <f t="shared" si="23"/>
        <v/>
      </c>
      <c r="N90" s="129"/>
      <c r="O90" s="39" t="str">
        <f t="shared" si="24"/>
        <v/>
      </c>
      <c r="P90" s="134"/>
      <c r="Y90" s="89" t="str">
        <f t="shared" si="18"/>
        <v/>
      </c>
      <c r="Z90" s="89"/>
      <c r="AA90" s="89" t="str">
        <f t="shared" si="19"/>
        <v/>
      </c>
      <c r="AB90" s="86"/>
      <c r="AC90" s="86" t="str">
        <f t="shared" si="20"/>
        <v/>
      </c>
    </row>
    <row r="91" spans="1:29" ht="21.95" customHeight="1" x14ac:dyDescent="0.3">
      <c r="A91" s="38" t="str">
        <f t="shared" si="25"/>
        <v/>
      </c>
      <c r="B91" s="121"/>
      <c r="C91" s="122"/>
      <c r="D91" s="125"/>
      <c r="E91" s="125"/>
      <c r="F91" s="125"/>
      <c r="G91" s="125"/>
      <c r="H91" s="10" t="str">
        <f t="shared" si="26"/>
        <v/>
      </c>
      <c r="I91" s="31">
        <f t="shared" si="21"/>
        <v>0</v>
      </c>
      <c r="J91" s="121"/>
      <c r="K91" s="32" t="str">
        <f t="shared" si="22"/>
        <v/>
      </c>
      <c r="L91" s="129"/>
      <c r="M91" s="34" t="str">
        <f t="shared" si="23"/>
        <v/>
      </c>
      <c r="N91" s="129"/>
      <c r="O91" s="39" t="str">
        <f t="shared" si="24"/>
        <v/>
      </c>
      <c r="P91" s="134"/>
      <c r="Y91" s="89" t="str">
        <f t="shared" si="18"/>
        <v/>
      </c>
      <c r="Z91" s="89"/>
      <c r="AA91" s="89" t="str">
        <f t="shared" si="19"/>
        <v/>
      </c>
      <c r="AB91" s="86"/>
      <c r="AC91" s="86" t="str">
        <f t="shared" si="20"/>
        <v/>
      </c>
    </row>
    <row r="92" spans="1:29" ht="21.95" customHeight="1" x14ac:dyDescent="0.3">
      <c r="A92" s="38" t="str">
        <f t="shared" si="25"/>
        <v/>
      </c>
      <c r="B92" s="121"/>
      <c r="C92" s="122"/>
      <c r="D92" s="125"/>
      <c r="E92" s="125"/>
      <c r="F92" s="125"/>
      <c r="G92" s="125"/>
      <c r="H92" s="10" t="str">
        <f t="shared" si="26"/>
        <v/>
      </c>
      <c r="I92" s="31">
        <f t="shared" si="21"/>
        <v>0</v>
      </c>
      <c r="J92" s="121"/>
      <c r="K92" s="32" t="str">
        <f t="shared" si="22"/>
        <v/>
      </c>
      <c r="L92" s="129"/>
      <c r="M92" s="34" t="str">
        <f t="shared" si="23"/>
        <v/>
      </c>
      <c r="N92" s="129"/>
      <c r="O92" s="39" t="str">
        <f t="shared" si="24"/>
        <v/>
      </c>
      <c r="P92" s="134"/>
      <c r="Y92" s="89" t="str">
        <f t="shared" si="18"/>
        <v/>
      </c>
      <c r="Z92" s="89"/>
      <c r="AA92" s="89" t="str">
        <f t="shared" si="19"/>
        <v/>
      </c>
      <c r="AB92" s="86"/>
      <c r="AC92" s="86" t="str">
        <f t="shared" si="20"/>
        <v/>
      </c>
    </row>
    <row r="93" spans="1:29" ht="21.95" customHeight="1" x14ac:dyDescent="0.3">
      <c r="A93" s="38" t="str">
        <f t="shared" si="25"/>
        <v/>
      </c>
      <c r="B93" s="121"/>
      <c r="C93" s="122"/>
      <c r="D93" s="125"/>
      <c r="E93" s="125"/>
      <c r="F93" s="125"/>
      <c r="G93" s="125"/>
      <c r="H93" s="10" t="str">
        <f t="shared" si="26"/>
        <v/>
      </c>
      <c r="I93" s="31">
        <f t="shared" si="21"/>
        <v>0</v>
      </c>
      <c r="J93" s="121"/>
      <c r="K93" s="32" t="str">
        <f t="shared" si="22"/>
        <v/>
      </c>
      <c r="L93" s="129"/>
      <c r="M93" s="34" t="str">
        <f t="shared" si="23"/>
        <v/>
      </c>
      <c r="N93" s="129"/>
      <c r="O93" s="39" t="str">
        <f t="shared" si="24"/>
        <v/>
      </c>
      <c r="P93" s="134"/>
      <c r="Y93" s="89" t="str">
        <f t="shared" si="18"/>
        <v/>
      </c>
      <c r="Z93" s="89"/>
      <c r="AA93" s="89" t="str">
        <f t="shared" si="19"/>
        <v/>
      </c>
      <c r="AB93" s="86"/>
      <c r="AC93" s="86" t="str">
        <f t="shared" si="20"/>
        <v/>
      </c>
    </row>
    <row r="94" spans="1:29" ht="21.95" customHeight="1" x14ac:dyDescent="0.3">
      <c r="A94" s="38" t="str">
        <f t="shared" si="25"/>
        <v/>
      </c>
      <c r="B94" s="121"/>
      <c r="C94" s="122"/>
      <c r="D94" s="125"/>
      <c r="E94" s="125"/>
      <c r="F94" s="125"/>
      <c r="G94" s="125"/>
      <c r="H94" s="10" t="str">
        <f t="shared" si="26"/>
        <v/>
      </c>
      <c r="I94" s="31">
        <f t="shared" si="21"/>
        <v>0</v>
      </c>
      <c r="J94" s="121"/>
      <c r="K94" s="32" t="str">
        <f t="shared" si="22"/>
        <v/>
      </c>
      <c r="L94" s="129"/>
      <c r="M94" s="34" t="str">
        <f t="shared" si="23"/>
        <v/>
      </c>
      <c r="N94" s="129"/>
      <c r="O94" s="39" t="str">
        <f t="shared" si="24"/>
        <v/>
      </c>
      <c r="P94" s="134"/>
      <c r="Y94" s="89" t="str">
        <f t="shared" si="18"/>
        <v/>
      </c>
      <c r="Z94" s="89"/>
      <c r="AA94" s="89" t="str">
        <f t="shared" si="19"/>
        <v/>
      </c>
      <c r="AB94" s="86"/>
      <c r="AC94" s="86" t="str">
        <f t="shared" si="20"/>
        <v/>
      </c>
    </row>
    <row r="95" spans="1:29" ht="21.95" customHeight="1" x14ac:dyDescent="0.3">
      <c r="A95" s="38" t="str">
        <f t="shared" si="25"/>
        <v/>
      </c>
      <c r="B95" s="121"/>
      <c r="C95" s="122"/>
      <c r="D95" s="125"/>
      <c r="E95" s="125"/>
      <c r="F95" s="125"/>
      <c r="G95" s="125"/>
      <c r="H95" s="10" t="str">
        <f t="shared" si="26"/>
        <v/>
      </c>
      <c r="I95" s="31">
        <f t="shared" si="21"/>
        <v>0</v>
      </c>
      <c r="J95" s="121"/>
      <c r="K95" s="32" t="str">
        <f t="shared" si="22"/>
        <v/>
      </c>
      <c r="L95" s="129"/>
      <c r="M95" s="34" t="str">
        <f t="shared" si="23"/>
        <v/>
      </c>
      <c r="N95" s="129"/>
      <c r="O95" s="39" t="str">
        <f t="shared" si="24"/>
        <v/>
      </c>
      <c r="P95" s="134"/>
      <c r="Y95" s="89" t="str">
        <f t="shared" si="18"/>
        <v/>
      </c>
      <c r="Z95" s="89"/>
      <c r="AA95" s="89" t="str">
        <f t="shared" si="19"/>
        <v/>
      </c>
      <c r="AB95" s="86"/>
      <c r="AC95" s="86" t="str">
        <f t="shared" si="20"/>
        <v/>
      </c>
    </row>
    <row r="96" spans="1:29" ht="21.95" customHeight="1" x14ac:dyDescent="0.3">
      <c r="A96" s="38" t="str">
        <f t="shared" si="25"/>
        <v/>
      </c>
      <c r="B96" s="121"/>
      <c r="C96" s="122"/>
      <c r="D96" s="125"/>
      <c r="E96" s="125"/>
      <c r="F96" s="125"/>
      <c r="G96" s="125"/>
      <c r="H96" s="10" t="str">
        <f t="shared" si="26"/>
        <v/>
      </c>
      <c r="I96" s="31">
        <f t="shared" si="21"/>
        <v>0</v>
      </c>
      <c r="J96" s="121"/>
      <c r="K96" s="32" t="str">
        <f t="shared" si="22"/>
        <v/>
      </c>
      <c r="L96" s="129"/>
      <c r="M96" s="34" t="str">
        <f t="shared" si="23"/>
        <v/>
      </c>
      <c r="N96" s="129"/>
      <c r="O96" s="39" t="str">
        <f t="shared" si="24"/>
        <v/>
      </c>
      <c r="P96" s="134"/>
      <c r="Y96" s="89" t="str">
        <f t="shared" si="18"/>
        <v/>
      </c>
      <c r="Z96" s="89"/>
      <c r="AA96" s="89" t="str">
        <f t="shared" si="19"/>
        <v/>
      </c>
      <c r="AB96" s="86"/>
      <c r="AC96" s="86" t="str">
        <f t="shared" si="20"/>
        <v/>
      </c>
    </row>
    <row r="97" spans="1:29" ht="21.95" customHeight="1" x14ac:dyDescent="0.3">
      <c r="A97" s="38" t="str">
        <f t="shared" si="25"/>
        <v/>
      </c>
      <c r="B97" s="121"/>
      <c r="C97" s="122"/>
      <c r="D97" s="125"/>
      <c r="E97" s="125"/>
      <c r="F97" s="125"/>
      <c r="G97" s="125"/>
      <c r="H97" s="10" t="str">
        <f t="shared" si="26"/>
        <v/>
      </c>
      <c r="I97" s="31">
        <f t="shared" si="21"/>
        <v>0</v>
      </c>
      <c r="J97" s="121"/>
      <c r="K97" s="32" t="str">
        <f t="shared" si="22"/>
        <v/>
      </c>
      <c r="L97" s="129"/>
      <c r="M97" s="34" t="str">
        <f t="shared" si="23"/>
        <v/>
      </c>
      <c r="N97" s="129"/>
      <c r="O97" s="39" t="str">
        <f t="shared" si="24"/>
        <v/>
      </c>
      <c r="P97" s="134"/>
      <c r="Y97" s="89" t="str">
        <f t="shared" si="18"/>
        <v/>
      </c>
      <c r="Z97" s="89"/>
      <c r="AA97" s="89" t="str">
        <f t="shared" si="19"/>
        <v/>
      </c>
      <c r="AB97" s="86"/>
      <c r="AC97" s="86" t="str">
        <f t="shared" si="20"/>
        <v/>
      </c>
    </row>
    <row r="98" spans="1:29" ht="21.95" customHeight="1" x14ac:dyDescent="0.3">
      <c r="A98" s="38" t="str">
        <f t="shared" si="25"/>
        <v/>
      </c>
      <c r="B98" s="121"/>
      <c r="C98" s="122"/>
      <c r="D98" s="125"/>
      <c r="E98" s="125"/>
      <c r="F98" s="125"/>
      <c r="G98" s="125"/>
      <c r="H98" s="10" t="str">
        <f t="shared" si="26"/>
        <v/>
      </c>
      <c r="I98" s="31">
        <f t="shared" si="21"/>
        <v>0</v>
      </c>
      <c r="J98" s="121"/>
      <c r="K98" s="32" t="str">
        <f t="shared" si="22"/>
        <v/>
      </c>
      <c r="L98" s="129"/>
      <c r="M98" s="34" t="str">
        <f t="shared" si="23"/>
        <v/>
      </c>
      <c r="N98" s="129"/>
      <c r="O98" s="39" t="str">
        <f t="shared" si="24"/>
        <v/>
      </c>
      <c r="P98" s="134"/>
      <c r="Y98" s="89" t="str">
        <f t="shared" si="18"/>
        <v/>
      </c>
      <c r="Z98" s="89"/>
      <c r="AA98" s="89" t="str">
        <f t="shared" si="19"/>
        <v/>
      </c>
      <c r="AB98" s="86"/>
      <c r="AC98" s="86" t="str">
        <f t="shared" si="20"/>
        <v/>
      </c>
    </row>
    <row r="99" spans="1:29" ht="21.95" customHeight="1" x14ac:dyDescent="0.3">
      <c r="A99" s="38" t="str">
        <f t="shared" si="25"/>
        <v/>
      </c>
      <c r="B99" s="121"/>
      <c r="C99" s="122"/>
      <c r="D99" s="125"/>
      <c r="E99" s="125"/>
      <c r="F99" s="125"/>
      <c r="G99" s="125"/>
      <c r="H99" s="10" t="str">
        <f t="shared" si="26"/>
        <v/>
      </c>
      <c r="I99" s="31">
        <f t="shared" si="21"/>
        <v>0</v>
      </c>
      <c r="J99" s="121"/>
      <c r="K99" s="32" t="str">
        <f t="shared" si="22"/>
        <v/>
      </c>
      <c r="L99" s="129"/>
      <c r="M99" s="34" t="str">
        <f t="shared" si="23"/>
        <v/>
      </c>
      <c r="N99" s="129"/>
      <c r="O99" s="39" t="str">
        <f t="shared" si="24"/>
        <v/>
      </c>
      <c r="P99" s="134"/>
      <c r="Y99" s="89" t="str">
        <f t="shared" si="18"/>
        <v/>
      </c>
      <c r="Z99" s="89"/>
      <c r="AA99" s="89" t="str">
        <f t="shared" si="19"/>
        <v/>
      </c>
      <c r="AB99" s="86"/>
      <c r="AC99" s="86" t="str">
        <f t="shared" si="20"/>
        <v/>
      </c>
    </row>
    <row r="100" spans="1:29" ht="21.95" customHeight="1" x14ac:dyDescent="0.3">
      <c r="A100" s="38" t="str">
        <f t="shared" si="25"/>
        <v/>
      </c>
      <c r="B100" s="121"/>
      <c r="C100" s="122"/>
      <c r="D100" s="125"/>
      <c r="E100" s="125"/>
      <c r="F100" s="125"/>
      <c r="G100" s="125"/>
      <c r="H100" s="10" t="str">
        <f t="shared" si="26"/>
        <v/>
      </c>
      <c r="I100" s="31">
        <f t="shared" si="21"/>
        <v>0</v>
      </c>
      <c r="J100" s="121"/>
      <c r="K100" s="32" t="str">
        <f t="shared" si="22"/>
        <v/>
      </c>
      <c r="L100" s="129"/>
      <c r="M100" s="34" t="str">
        <f t="shared" si="23"/>
        <v/>
      </c>
      <c r="N100" s="129"/>
      <c r="O100" s="39" t="str">
        <f t="shared" si="24"/>
        <v/>
      </c>
      <c r="P100" s="134"/>
      <c r="Y100" s="89" t="str">
        <f t="shared" si="18"/>
        <v/>
      </c>
      <c r="Z100" s="89"/>
      <c r="AA100" s="89" t="str">
        <f t="shared" si="19"/>
        <v/>
      </c>
      <c r="AB100" s="86"/>
      <c r="AC100" s="86" t="str">
        <f t="shared" si="20"/>
        <v/>
      </c>
    </row>
    <row r="101" spans="1:29" ht="21.95" customHeight="1" x14ac:dyDescent="0.3">
      <c r="A101" s="38" t="str">
        <f t="shared" si="25"/>
        <v/>
      </c>
      <c r="B101" s="121"/>
      <c r="C101" s="122"/>
      <c r="D101" s="125"/>
      <c r="E101" s="125"/>
      <c r="F101" s="125"/>
      <c r="G101" s="125"/>
      <c r="H101" s="10" t="str">
        <f t="shared" si="26"/>
        <v/>
      </c>
      <c r="I101" s="31">
        <f t="shared" si="21"/>
        <v>0</v>
      </c>
      <c r="J101" s="121"/>
      <c r="K101" s="32" t="str">
        <f t="shared" si="22"/>
        <v/>
      </c>
      <c r="L101" s="129"/>
      <c r="M101" s="34" t="str">
        <f t="shared" si="23"/>
        <v/>
      </c>
      <c r="N101" s="129"/>
      <c r="O101" s="39" t="str">
        <f t="shared" si="24"/>
        <v/>
      </c>
      <c r="P101" s="134"/>
      <c r="Y101" s="89" t="str">
        <f t="shared" si="18"/>
        <v/>
      </c>
      <c r="Z101" s="89"/>
      <c r="AA101" s="89" t="str">
        <f t="shared" si="19"/>
        <v/>
      </c>
      <c r="AB101" s="86"/>
      <c r="AC101" s="86" t="str">
        <f t="shared" si="20"/>
        <v/>
      </c>
    </row>
    <row r="102" spans="1:29" ht="21.95" customHeight="1" x14ac:dyDescent="0.3">
      <c r="A102" s="38" t="str">
        <f t="shared" si="25"/>
        <v/>
      </c>
      <c r="B102" s="121"/>
      <c r="C102" s="122"/>
      <c r="D102" s="125"/>
      <c r="E102" s="125"/>
      <c r="F102" s="125"/>
      <c r="G102" s="125"/>
      <c r="H102" s="10" t="str">
        <f t="shared" si="26"/>
        <v/>
      </c>
      <c r="I102" s="31">
        <f t="shared" si="21"/>
        <v>0</v>
      </c>
      <c r="J102" s="121"/>
      <c r="K102" s="32" t="str">
        <f t="shared" si="22"/>
        <v/>
      </c>
      <c r="L102" s="129"/>
      <c r="M102" s="34" t="str">
        <f t="shared" si="23"/>
        <v/>
      </c>
      <c r="N102" s="129"/>
      <c r="O102" s="39" t="str">
        <f t="shared" si="24"/>
        <v/>
      </c>
      <c r="P102" s="134"/>
      <c r="Y102" s="89" t="str">
        <f t="shared" si="18"/>
        <v/>
      </c>
      <c r="Z102" s="89"/>
      <c r="AA102" s="89" t="str">
        <f t="shared" si="19"/>
        <v/>
      </c>
      <c r="AB102" s="86"/>
      <c r="AC102" s="86" t="str">
        <f t="shared" si="20"/>
        <v/>
      </c>
    </row>
    <row r="103" spans="1:29" ht="21.95" customHeight="1" x14ac:dyDescent="0.3">
      <c r="A103" s="38" t="str">
        <f t="shared" si="25"/>
        <v/>
      </c>
      <c r="B103" s="121"/>
      <c r="C103" s="122"/>
      <c r="D103" s="125"/>
      <c r="E103" s="125"/>
      <c r="F103" s="125"/>
      <c r="G103" s="125"/>
      <c r="H103" s="10" t="str">
        <f t="shared" si="26"/>
        <v/>
      </c>
      <c r="I103" s="31">
        <f t="shared" si="21"/>
        <v>0</v>
      </c>
      <c r="J103" s="121"/>
      <c r="K103" s="32" t="str">
        <f t="shared" si="22"/>
        <v/>
      </c>
      <c r="L103" s="129"/>
      <c r="M103" s="34" t="str">
        <f t="shared" si="23"/>
        <v/>
      </c>
      <c r="N103" s="129"/>
      <c r="O103" s="39" t="str">
        <f t="shared" si="24"/>
        <v/>
      </c>
      <c r="P103" s="134"/>
      <c r="Y103" s="89" t="str">
        <f t="shared" si="18"/>
        <v/>
      </c>
      <c r="Z103" s="89"/>
      <c r="AA103" s="89" t="str">
        <f t="shared" si="19"/>
        <v/>
      </c>
      <c r="AB103" s="86"/>
      <c r="AC103" s="86" t="str">
        <f t="shared" si="20"/>
        <v/>
      </c>
    </row>
    <row r="104" spans="1:29" ht="21.95" customHeight="1" x14ac:dyDescent="0.3">
      <c r="A104" s="38" t="str">
        <f t="shared" si="25"/>
        <v/>
      </c>
      <c r="B104" s="121"/>
      <c r="C104" s="122"/>
      <c r="D104" s="125"/>
      <c r="E104" s="125"/>
      <c r="F104" s="125"/>
      <c r="G104" s="125"/>
      <c r="H104" s="10" t="str">
        <f t="shared" si="26"/>
        <v/>
      </c>
      <c r="I104" s="31">
        <f t="shared" si="21"/>
        <v>0</v>
      </c>
      <c r="J104" s="121"/>
      <c r="K104" s="32" t="str">
        <f t="shared" si="22"/>
        <v/>
      </c>
      <c r="L104" s="129"/>
      <c r="M104" s="34" t="str">
        <f t="shared" si="23"/>
        <v/>
      </c>
      <c r="N104" s="129"/>
      <c r="O104" s="39" t="str">
        <f t="shared" si="24"/>
        <v/>
      </c>
      <c r="P104" s="134"/>
      <c r="Y104" s="89" t="str">
        <f t="shared" si="18"/>
        <v/>
      </c>
      <c r="Z104" s="89"/>
      <c r="AA104" s="89" t="str">
        <f t="shared" si="19"/>
        <v/>
      </c>
      <c r="AB104" s="86"/>
      <c r="AC104" s="86" t="str">
        <f t="shared" si="20"/>
        <v/>
      </c>
    </row>
    <row r="105" spans="1:29" ht="21.95" customHeight="1" x14ac:dyDescent="0.3">
      <c r="A105" s="38" t="str">
        <f t="shared" si="25"/>
        <v/>
      </c>
      <c r="B105" s="121"/>
      <c r="C105" s="122"/>
      <c r="D105" s="125"/>
      <c r="E105" s="125"/>
      <c r="F105" s="125"/>
      <c r="G105" s="125"/>
      <c r="H105" s="10" t="str">
        <f t="shared" si="26"/>
        <v/>
      </c>
      <c r="I105" s="31">
        <f t="shared" si="21"/>
        <v>0</v>
      </c>
      <c r="J105" s="121"/>
      <c r="K105" s="32" t="str">
        <f t="shared" si="22"/>
        <v/>
      </c>
      <c r="L105" s="129"/>
      <c r="M105" s="34" t="str">
        <f t="shared" si="23"/>
        <v/>
      </c>
      <c r="N105" s="129"/>
      <c r="O105" s="39" t="str">
        <f t="shared" si="24"/>
        <v/>
      </c>
      <c r="P105" s="134"/>
      <c r="Y105" s="89" t="str">
        <f t="shared" si="18"/>
        <v/>
      </c>
      <c r="Z105" s="89"/>
      <c r="AA105" s="89" t="str">
        <f t="shared" si="19"/>
        <v/>
      </c>
      <c r="AB105" s="86"/>
      <c r="AC105" s="86" t="str">
        <f t="shared" si="20"/>
        <v/>
      </c>
    </row>
    <row r="106" spans="1:29" ht="21.95" customHeight="1" x14ac:dyDescent="0.3">
      <c r="A106" s="38" t="str">
        <f t="shared" si="25"/>
        <v/>
      </c>
      <c r="B106" s="121"/>
      <c r="C106" s="122"/>
      <c r="D106" s="125"/>
      <c r="E106" s="125"/>
      <c r="F106" s="125"/>
      <c r="G106" s="125"/>
      <c r="H106" s="10" t="str">
        <f t="shared" si="26"/>
        <v/>
      </c>
      <c r="I106" s="31">
        <f t="shared" si="21"/>
        <v>0</v>
      </c>
      <c r="J106" s="121"/>
      <c r="K106" s="32" t="str">
        <f t="shared" si="22"/>
        <v/>
      </c>
      <c r="L106" s="129"/>
      <c r="M106" s="34" t="str">
        <f t="shared" si="23"/>
        <v/>
      </c>
      <c r="N106" s="129"/>
      <c r="O106" s="39" t="str">
        <f t="shared" si="24"/>
        <v/>
      </c>
      <c r="P106" s="134"/>
      <c r="Y106" s="89" t="str">
        <f t="shared" si="18"/>
        <v/>
      </c>
      <c r="Z106" s="89"/>
      <c r="AA106" s="89" t="str">
        <f t="shared" si="19"/>
        <v/>
      </c>
      <c r="AB106" s="86"/>
      <c r="AC106" s="86" t="str">
        <f t="shared" si="20"/>
        <v/>
      </c>
    </row>
    <row r="107" spans="1:29" ht="21.95" customHeight="1" x14ac:dyDescent="0.3">
      <c r="A107" s="38" t="str">
        <f t="shared" si="25"/>
        <v/>
      </c>
      <c r="B107" s="121"/>
      <c r="C107" s="122"/>
      <c r="D107" s="125"/>
      <c r="E107" s="125"/>
      <c r="F107" s="125"/>
      <c r="G107" s="125"/>
      <c r="H107" s="10" t="str">
        <f t="shared" si="26"/>
        <v/>
      </c>
      <c r="I107" s="31">
        <f t="shared" si="21"/>
        <v>0</v>
      </c>
      <c r="J107" s="121"/>
      <c r="K107" s="32" t="str">
        <f t="shared" si="22"/>
        <v/>
      </c>
      <c r="L107" s="129"/>
      <c r="M107" s="34" t="str">
        <f t="shared" si="23"/>
        <v/>
      </c>
      <c r="N107" s="129"/>
      <c r="O107" s="39" t="str">
        <f t="shared" si="24"/>
        <v/>
      </c>
      <c r="P107" s="134"/>
      <c r="Y107" s="89" t="str">
        <f t="shared" si="18"/>
        <v/>
      </c>
      <c r="Z107" s="89"/>
      <c r="AA107" s="89" t="str">
        <f t="shared" si="19"/>
        <v/>
      </c>
      <c r="AB107" s="86"/>
      <c r="AC107" s="86" t="str">
        <f t="shared" si="20"/>
        <v/>
      </c>
    </row>
    <row r="108" spans="1:29" ht="21.95" customHeight="1" x14ac:dyDescent="0.3">
      <c r="A108" s="38" t="str">
        <f t="shared" si="25"/>
        <v/>
      </c>
      <c r="B108" s="121"/>
      <c r="C108" s="122"/>
      <c r="D108" s="125"/>
      <c r="E108" s="125"/>
      <c r="F108" s="125"/>
      <c r="G108" s="125"/>
      <c r="H108" s="10" t="str">
        <f t="shared" si="26"/>
        <v/>
      </c>
      <c r="I108" s="31">
        <f t="shared" si="21"/>
        <v>0</v>
      </c>
      <c r="J108" s="121"/>
      <c r="K108" s="32" t="str">
        <f t="shared" si="22"/>
        <v/>
      </c>
      <c r="L108" s="129"/>
      <c r="M108" s="34" t="str">
        <f t="shared" si="23"/>
        <v/>
      </c>
      <c r="N108" s="129"/>
      <c r="O108" s="39" t="str">
        <f t="shared" si="24"/>
        <v/>
      </c>
      <c r="P108" s="134"/>
      <c r="Y108" s="89" t="str">
        <f t="shared" ref="Y108:Y139" si="27">IF(J108="A",((($D108/1000)+prořez)*1)*$G108,IF(J108="B",((($F108/1000)+prořez)*1)*$G108,IF(J108="AA",((($D108/1000)+prořez)*2)*$G108,IF(J108="BB",((($F108/1000)+prořez)*2)*$G108,IF(J108="AB",(((($D108/1000)+prořez))+(($F108/1000)+prořez))*$G108,IF(J108="AAB",(((($D108/1000)+prořez)*2)+(($F108/1000)+prořez))*$G108,IF(J108="ABB",(((($D108/1000)+prořez)+((($F108/1000)+prořez)*2)))*$G108,IF(J108="","",0))))))))</f>
        <v/>
      </c>
      <c r="Z108" s="89"/>
      <c r="AA108" s="89" t="str">
        <f t="shared" ref="AA108:AA139" si="28">IF(N108="A",((($D108/1000)+prořez)*1)*$G108,IF(N108="B",((($F108/1000)+prořez)*1)*$G108,IF(N108="AA",((($D108/1000)+prořez)*2)*$G108,IF(N108="BB",((($F108/1000)+prořez)*2)*$G108,IF(N108="AB",(((($D108/1000)+prořez))+(($F108/1000)+prořez))*$G108,IF(N108="AAB",(((($D108/1000)+prořez)*2)+(($F108/1000)+prořez))*$G108,IF(N108="ABB",(((($D108/1000)+prořez)+((($F108/1000)+prořez)*2)))*$G108,IF(N108="","",0))))))))</f>
        <v/>
      </c>
      <c r="AB108" s="86"/>
      <c r="AC108" s="86" t="str">
        <f t="shared" ref="AC108:AC139" si="29">IF(L108="A",((($D108/1000)+prořez)*1)*$G108,IF(L108="B",((($F108/1000)+prořez)*1)*$G108,IF(L108="AA",((($D108/1000)+prořez)*2)*$G108,IF(L108="BB",((($F108/1000)+prořez)*2)*$G108,IF(L108="AB",(((($D108/1000)+prořez))+(($F108/1000)+prořez))*$G108,IF(L108="AAB",(((($D108/1000)+prořez)*2)+(($F108/1000)+prořez))*$G108,IF(L108="ABB",(((($D108/1000)+prořez)+((($F108/1000)+prořez)*2)))*$G108,IF(L108="","",0))))))))</f>
        <v/>
      </c>
    </row>
    <row r="109" spans="1:29" ht="21.95" customHeight="1" x14ac:dyDescent="0.3">
      <c r="A109" s="38" t="str">
        <f t="shared" si="25"/>
        <v/>
      </c>
      <c r="B109" s="121"/>
      <c r="C109" s="122"/>
      <c r="D109" s="125"/>
      <c r="E109" s="125"/>
      <c r="F109" s="125"/>
      <c r="G109" s="125"/>
      <c r="H109" s="10" t="str">
        <f t="shared" si="26"/>
        <v/>
      </c>
      <c r="I109" s="31">
        <f t="shared" si="21"/>
        <v>0</v>
      </c>
      <c r="J109" s="121"/>
      <c r="K109" s="32" t="str">
        <f t="shared" si="22"/>
        <v/>
      </c>
      <c r="L109" s="129"/>
      <c r="M109" s="34" t="str">
        <f t="shared" si="23"/>
        <v/>
      </c>
      <c r="N109" s="129"/>
      <c r="O109" s="39" t="str">
        <f t="shared" si="24"/>
        <v/>
      </c>
      <c r="P109" s="134"/>
      <c r="Y109" s="89" t="str">
        <f t="shared" si="27"/>
        <v/>
      </c>
      <c r="Z109" s="89"/>
      <c r="AA109" s="89" t="str">
        <f t="shared" si="28"/>
        <v/>
      </c>
      <c r="AB109" s="86"/>
      <c r="AC109" s="86" t="str">
        <f t="shared" si="29"/>
        <v/>
      </c>
    </row>
    <row r="110" spans="1:29" ht="21.95" customHeight="1" x14ac:dyDescent="0.3">
      <c r="A110" s="38" t="str">
        <f t="shared" si="25"/>
        <v/>
      </c>
      <c r="B110" s="121"/>
      <c r="C110" s="122"/>
      <c r="D110" s="125"/>
      <c r="E110" s="125"/>
      <c r="F110" s="125"/>
      <c r="G110" s="125"/>
      <c r="H110" s="10" t="str">
        <f t="shared" si="26"/>
        <v/>
      </c>
      <c r="I110" s="31">
        <f t="shared" si="21"/>
        <v>0</v>
      </c>
      <c r="J110" s="121"/>
      <c r="K110" s="32" t="str">
        <f t="shared" si="22"/>
        <v/>
      </c>
      <c r="L110" s="129"/>
      <c r="M110" s="34" t="str">
        <f t="shared" si="23"/>
        <v/>
      </c>
      <c r="N110" s="129"/>
      <c r="O110" s="39" t="str">
        <f t="shared" si="24"/>
        <v/>
      </c>
      <c r="P110" s="134"/>
      <c r="Y110" s="89" t="str">
        <f t="shared" si="27"/>
        <v/>
      </c>
      <c r="Z110" s="89"/>
      <c r="AA110" s="89" t="str">
        <f t="shared" si="28"/>
        <v/>
      </c>
      <c r="AB110" s="86"/>
      <c r="AC110" s="86" t="str">
        <f t="shared" si="29"/>
        <v/>
      </c>
    </row>
    <row r="111" spans="1:29" ht="21.95" customHeight="1" x14ac:dyDescent="0.3">
      <c r="A111" s="38" t="str">
        <f t="shared" si="25"/>
        <v/>
      </c>
      <c r="B111" s="121"/>
      <c r="C111" s="122"/>
      <c r="D111" s="125"/>
      <c r="E111" s="125"/>
      <c r="F111" s="125"/>
      <c r="G111" s="125"/>
      <c r="H111" s="10" t="str">
        <f t="shared" si="26"/>
        <v/>
      </c>
      <c r="I111" s="31">
        <f t="shared" si="21"/>
        <v>0</v>
      </c>
      <c r="J111" s="121"/>
      <c r="K111" s="32" t="str">
        <f t="shared" si="22"/>
        <v/>
      </c>
      <c r="L111" s="129"/>
      <c r="M111" s="34" t="str">
        <f t="shared" si="23"/>
        <v/>
      </c>
      <c r="N111" s="129"/>
      <c r="O111" s="39" t="str">
        <f t="shared" si="24"/>
        <v/>
      </c>
      <c r="P111" s="134"/>
      <c r="Y111" s="89" t="str">
        <f t="shared" si="27"/>
        <v/>
      </c>
      <c r="Z111" s="89"/>
      <c r="AA111" s="89" t="str">
        <f t="shared" si="28"/>
        <v/>
      </c>
      <c r="AB111" s="86"/>
      <c r="AC111" s="86" t="str">
        <f t="shared" si="29"/>
        <v/>
      </c>
    </row>
    <row r="112" spans="1:29" ht="21.95" customHeight="1" x14ac:dyDescent="0.3">
      <c r="A112" s="38" t="str">
        <f t="shared" si="25"/>
        <v/>
      </c>
      <c r="B112" s="121"/>
      <c r="C112" s="122"/>
      <c r="D112" s="125"/>
      <c r="E112" s="125"/>
      <c r="F112" s="125"/>
      <c r="G112" s="125"/>
      <c r="H112" s="10" t="str">
        <f t="shared" si="26"/>
        <v/>
      </c>
      <c r="I112" s="31">
        <f t="shared" si="21"/>
        <v>0</v>
      </c>
      <c r="J112" s="121"/>
      <c r="K112" s="32" t="str">
        <f t="shared" si="22"/>
        <v/>
      </c>
      <c r="L112" s="129"/>
      <c r="M112" s="34" t="str">
        <f t="shared" si="23"/>
        <v/>
      </c>
      <c r="N112" s="129"/>
      <c r="O112" s="39" t="str">
        <f t="shared" si="24"/>
        <v/>
      </c>
      <c r="P112" s="134"/>
      <c r="Y112" s="89" t="str">
        <f t="shared" si="27"/>
        <v/>
      </c>
      <c r="Z112" s="89"/>
      <c r="AA112" s="89" t="str">
        <f t="shared" si="28"/>
        <v/>
      </c>
      <c r="AB112" s="86"/>
      <c r="AC112" s="86" t="str">
        <f t="shared" si="29"/>
        <v/>
      </c>
    </row>
    <row r="113" spans="1:29" ht="21.95" customHeight="1" x14ac:dyDescent="0.3">
      <c r="A113" s="38" t="str">
        <f t="shared" si="25"/>
        <v/>
      </c>
      <c r="B113" s="121"/>
      <c r="C113" s="122"/>
      <c r="D113" s="125"/>
      <c r="E113" s="125"/>
      <c r="F113" s="125"/>
      <c r="G113" s="125"/>
      <c r="H113" s="10" t="str">
        <f t="shared" si="26"/>
        <v/>
      </c>
      <c r="I113" s="31">
        <f t="shared" si="21"/>
        <v>0</v>
      </c>
      <c r="J113" s="121"/>
      <c r="K113" s="32" t="str">
        <f t="shared" si="22"/>
        <v/>
      </c>
      <c r="L113" s="129"/>
      <c r="M113" s="34" t="str">
        <f t="shared" si="23"/>
        <v/>
      </c>
      <c r="N113" s="129"/>
      <c r="O113" s="39" t="str">
        <f t="shared" si="24"/>
        <v/>
      </c>
      <c r="P113" s="134"/>
      <c r="Y113" s="89" t="str">
        <f t="shared" si="27"/>
        <v/>
      </c>
      <c r="Z113" s="89"/>
      <c r="AA113" s="89" t="str">
        <f t="shared" si="28"/>
        <v/>
      </c>
      <c r="AB113" s="86"/>
      <c r="AC113" s="86" t="str">
        <f t="shared" si="29"/>
        <v/>
      </c>
    </row>
    <row r="114" spans="1:29" ht="21.95" customHeight="1" x14ac:dyDescent="0.3">
      <c r="A114" s="38" t="str">
        <f t="shared" si="25"/>
        <v/>
      </c>
      <c r="B114" s="121"/>
      <c r="C114" s="122"/>
      <c r="D114" s="125"/>
      <c r="E114" s="125"/>
      <c r="F114" s="125"/>
      <c r="G114" s="125"/>
      <c r="H114" s="10" t="str">
        <f t="shared" si="26"/>
        <v/>
      </c>
      <c r="I114" s="31">
        <f t="shared" si="21"/>
        <v>0</v>
      </c>
      <c r="J114" s="121"/>
      <c r="K114" s="32" t="str">
        <f t="shared" si="22"/>
        <v/>
      </c>
      <c r="L114" s="129"/>
      <c r="M114" s="34" t="str">
        <f t="shared" si="23"/>
        <v/>
      </c>
      <c r="N114" s="129"/>
      <c r="O114" s="39" t="str">
        <f t="shared" si="24"/>
        <v/>
      </c>
      <c r="P114" s="134"/>
      <c r="Y114" s="89" t="str">
        <f t="shared" si="27"/>
        <v/>
      </c>
      <c r="Z114" s="89"/>
      <c r="AA114" s="89" t="str">
        <f t="shared" si="28"/>
        <v/>
      </c>
      <c r="AB114" s="86"/>
      <c r="AC114" s="86" t="str">
        <f t="shared" si="29"/>
        <v/>
      </c>
    </row>
    <row r="115" spans="1:29" ht="21.95" customHeight="1" x14ac:dyDescent="0.3">
      <c r="A115" s="38" t="str">
        <f t="shared" si="25"/>
        <v/>
      </c>
      <c r="B115" s="121"/>
      <c r="C115" s="122"/>
      <c r="D115" s="125"/>
      <c r="E115" s="125"/>
      <c r="F115" s="125"/>
      <c r="G115" s="125"/>
      <c r="H115" s="10" t="str">
        <f t="shared" si="26"/>
        <v/>
      </c>
      <c r="I115" s="31">
        <f t="shared" si="21"/>
        <v>0</v>
      </c>
      <c r="J115" s="121"/>
      <c r="K115" s="32" t="str">
        <f t="shared" si="22"/>
        <v/>
      </c>
      <c r="L115" s="129"/>
      <c r="M115" s="34" t="str">
        <f t="shared" si="23"/>
        <v/>
      </c>
      <c r="N115" s="129"/>
      <c r="O115" s="39" t="str">
        <f t="shared" si="24"/>
        <v/>
      </c>
      <c r="P115" s="134"/>
      <c r="Y115" s="89" t="str">
        <f t="shared" si="27"/>
        <v/>
      </c>
      <c r="Z115" s="89"/>
      <c r="AA115" s="89" t="str">
        <f t="shared" si="28"/>
        <v/>
      </c>
      <c r="AB115" s="86"/>
      <c r="AC115" s="86" t="str">
        <f t="shared" si="29"/>
        <v/>
      </c>
    </row>
    <row r="116" spans="1:29" ht="21.95" customHeight="1" x14ac:dyDescent="0.3">
      <c r="A116" s="38" t="str">
        <f t="shared" si="25"/>
        <v/>
      </c>
      <c r="B116" s="121"/>
      <c r="C116" s="122"/>
      <c r="D116" s="125"/>
      <c r="E116" s="125"/>
      <c r="F116" s="125"/>
      <c r="G116" s="125"/>
      <c r="H116" s="10" t="str">
        <f t="shared" si="26"/>
        <v/>
      </c>
      <c r="I116" s="31">
        <f t="shared" si="21"/>
        <v>0</v>
      </c>
      <c r="J116" s="121"/>
      <c r="K116" s="32" t="str">
        <f t="shared" ref="K116:K147" si="30">IF(Y116&gt;0,Y116,(((($D116/1000)+prořez)*2)+((($F116/1000)+prořez)*2))*$G116)</f>
        <v/>
      </c>
      <c r="L116" s="129"/>
      <c r="M116" s="34" t="str">
        <f t="shared" ref="M116:M147" si="31">IF(AC116&gt;0,AC116,(((($D116/1000)+prořez)*2)+((($F116/1000)+prořez)*2))*$G116)</f>
        <v/>
      </c>
      <c r="N116" s="129"/>
      <c r="O116" s="39" t="str">
        <f t="shared" ref="O116:O147" si="32">IF(AA116&gt;0,AA116,(((($D116/1000)+prořez)*2)+((($F116/1000)+prořez)*2))*$G116)</f>
        <v/>
      </c>
      <c r="P116" s="134"/>
      <c r="Y116" s="89" t="str">
        <f t="shared" si="27"/>
        <v/>
      </c>
      <c r="Z116" s="89"/>
      <c r="AA116" s="89" t="str">
        <f t="shared" si="28"/>
        <v/>
      </c>
      <c r="AB116" s="86"/>
      <c r="AC116" s="86" t="str">
        <f t="shared" si="29"/>
        <v/>
      </c>
    </row>
    <row r="117" spans="1:29" ht="21.95" customHeight="1" x14ac:dyDescent="0.3">
      <c r="A117" s="38" t="str">
        <f t="shared" si="25"/>
        <v/>
      </c>
      <c r="B117" s="121"/>
      <c r="C117" s="122"/>
      <c r="D117" s="125"/>
      <c r="E117" s="125"/>
      <c r="F117" s="125"/>
      <c r="G117" s="125"/>
      <c r="H117" s="10" t="str">
        <f t="shared" si="26"/>
        <v/>
      </c>
      <c r="I117" s="31">
        <f t="shared" si="21"/>
        <v>0</v>
      </c>
      <c r="J117" s="121"/>
      <c r="K117" s="32" t="str">
        <f t="shared" si="30"/>
        <v/>
      </c>
      <c r="L117" s="129"/>
      <c r="M117" s="34" t="str">
        <f t="shared" si="31"/>
        <v/>
      </c>
      <c r="N117" s="129"/>
      <c r="O117" s="39" t="str">
        <f t="shared" si="32"/>
        <v/>
      </c>
      <c r="P117" s="134"/>
      <c r="Y117" s="89" t="str">
        <f t="shared" si="27"/>
        <v/>
      </c>
      <c r="Z117" s="89"/>
      <c r="AA117" s="89" t="str">
        <f t="shared" si="28"/>
        <v/>
      </c>
      <c r="AB117" s="86"/>
      <c r="AC117" s="86" t="str">
        <f t="shared" si="29"/>
        <v/>
      </c>
    </row>
    <row r="118" spans="1:29" ht="21.95" customHeight="1" x14ac:dyDescent="0.3">
      <c r="A118" s="38" t="str">
        <f t="shared" si="25"/>
        <v/>
      </c>
      <c r="B118" s="121"/>
      <c r="C118" s="122"/>
      <c r="D118" s="125"/>
      <c r="E118" s="125"/>
      <c r="F118" s="125"/>
      <c r="G118" s="125"/>
      <c r="H118" s="10" t="str">
        <f t="shared" si="26"/>
        <v/>
      </c>
      <c r="I118" s="31">
        <f t="shared" si="21"/>
        <v>0</v>
      </c>
      <c r="J118" s="121"/>
      <c r="K118" s="32" t="str">
        <f t="shared" si="30"/>
        <v/>
      </c>
      <c r="L118" s="129"/>
      <c r="M118" s="34" t="str">
        <f t="shared" si="31"/>
        <v/>
      </c>
      <c r="N118" s="129"/>
      <c r="O118" s="39" t="str">
        <f t="shared" si="32"/>
        <v/>
      </c>
      <c r="P118" s="134"/>
      <c r="Y118" s="89" t="str">
        <f t="shared" si="27"/>
        <v/>
      </c>
      <c r="Z118" s="89"/>
      <c r="AA118" s="89" t="str">
        <f t="shared" si="28"/>
        <v/>
      </c>
      <c r="AB118" s="86"/>
      <c r="AC118" s="86" t="str">
        <f t="shared" si="29"/>
        <v/>
      </c>
    </row>
    <row r="119" spans="1:29" ht="21.95" customHeight="1" x14ac:dyDescent="0.3">
      <c r="A119" s="38" t="str">
        <f t="shared" si="25"/>
        <v/>
      </c>
      <c r="B119" s="121"/>
      <c r="C119" s="122"/>
      <c r="D119" s="125"/>
      <c r="E119" s="125"/>
      <c r="F119" s="125"/>
      <c r="G119" s="125"/>
      <c r="H119" s="10" t="str">
        <f t="shared" si="26"/>
        <v/>
      </c>
      <c r="I119" s="31">
        <f t="shared" si="21"/>
        <v>0</v>
      </c>
      <c r="J119" s="121"/>
      <c r="K119" s="32" t="str">
        <f t="shared" si="30"/>
        <v/>
      </c>
      <c r="L119" s="129"/>
      <c r="M119" s="34" t="str">
        <f t="shared" si="31"/>
        <v/>
      </c>
      <c r="N119" s="129"/>
      <c r="O119" s="39" t="str">
        <f t="shared" si="32"/>
        <v/>
      </c>
      <c r="P119" s="134"/>
      <c r="Y119" s="89" t="str">
        <f t="shared" si="27"/>
        <v/>
      </c>
      <c r="Z119" s="89"/>
      <c r="AA119" s="89" t="str">
        <f t="shared" si="28"/>
        <v/>
      </c>
      <c r="AB119" s="86"/>
      <c r="AC119" s="86" t="str">
        <f t="shared" si="29"/>
        <v/>
      </c>
    </row>
    <row r="120" spans="1:29" ht="21.95" customHeight="1" x14ac:dyDescent="0.3">
      <c r="A120" s="38" t="str">
        <f t="shared" si="25"/>
        <v/>
      </c>
      <c r="B120" s="121"/>
      <c r="C120" s="122"/>
      <c r="D120" s="125"/>
      <c r="E120" s="125"/>
      <c r="F120" s="125"/>
      <c r="G120" s="125"/>
      <c r="H120" s="10" t="str">
        <f t="shared" si="26"/>
        <v/>
      </c>
      <c r="I120" s="31">
        <f t="shared" si="21"/>
        <v>0</v>
      </c>
      <c r="J120" s="121"/>
      <c r="K120" s="32" t="str">
        <f t="shared" si="30"/>
        <v/>
      </c>
      <c r="L120" s="129"/>
      <c r="M120" s="34" t="str">
        <f t="shared" si="31"/>
        <v/>
      </c>
      <c r="N120" s="129"/>
      <c r="O120" s="39" t="str">
        <f t="shared" si="32"/>
        <v/>
      </c>
      <c r="P120" s="134"/>
      <c r="Y120" s="89" t="str">
        <f t="shared" si="27"/>
        <v/>
      </c>
      <c r="Z120" s="89"/>
      <c r="AA120" s="89" t="str">
        <f t="shared" si="28"/>
        <v/>
      </c>
      <c r="AB120" s="86"/>
      <c r="AC120" s="86" t="str">
        <f t="shared" si="29"/>
        <v/>
      </c>
    </row>
    <row r="121" spans="1:29" ht="21.95" customHeight="1" x14ac:dyDescent="0.3">
      <c r="A121" s="38" t="str">
        <f t="shared" si="25"/>
        <v/>
      </c>
      <c r="B121" s="121"/>
      <c r="C121" s="122"/>
      <c r="D121" s="125"/>
      <c r="E121" s="125"/>
      <c r="F121" s="125"/>
      <c r="G121" s="125"/>
      <c r="H121" s="10" t="str">
        <f t="shared" si="26"/>
        <v/>
      </c>
      <c r="I121" s="31">
        <f t="shared" si="21"/>
        <v>0</v>
      </c>
      <c r="J121" s="121"/>
      <c r="K121" s="32" t="str">
        <f t="shared" si="30"/>
        <v/>
      </c>
      <c r="L121" s="129"/>
      <c r="M121" s="34" t="str">
        <f t="shared" si="31"/>
        <v/>
      </c>
      <c r="N121" s="129"/>
      <c r="O121" s="39" t="str">
        <f t="shared" si="32"/>
        <v/>
      </c>
      <c r="P121" s="134"/>
      <c r="Y121" s="89" t="str">
        <f t="shared" si="27"/>
        <v/>
      </c>
      <c r="Z121" s="89"/>
      <c r="AA121" s="89" t="str">
        <f t="shared" si="28"/>
        <v/>
      </c>
      <c r="AB121" s="86"/>
      <c r="AC121" s="86" t="str">
        <f t="shared" si="29"/>
        <v/>
      </c>
    </row>
    <row r="122" spans="1:29" ht="21.95" customHeight="1" x14ac:dyDescent="0.3">
      <c r="A122" s="38" t="str">
        <f t="shared" si="25"/>
        <v/>
      </c>
      <c r="B122" s="121"/>
      <c r="C122" s="122"/>
      <c r="D122" s="125"/>
      <c r="E122" s="125"/>
      <c r="F122" s="125"/>
      <c r="G122" s="125"/>
      <c r="H122" s="10" t="str">
        <f t="shared" si="26"/>
        <v/>
      </c>
      <c r="I122" s="31">
        <f t="shared" si="21"/>
        <v>0</v>
      </c>
      <c r="J122" s="121"/>
      <c r="K122" s="32" t="str">
        <f t="shared" si="30"/>
        <v/>
      </c>
      <c r="L122" s="129"/>
      <c r="M122" s="34" t="str">
        <f t="shared" si="31"/>
        <v/>
      </c>
      <c r="N122" s="129"/>
      <c r="O122" s="39" t="str">
        <f t="shared" si="32"/>
        <v/>
      </c>
      <c r="P122" s="134"/>
      <c r="Y122" s="89" t="str">
        <f t="shared" si="27"/>
        <v/>
      </c>
      <c r="Z122" s="89"/>
      <c r="AA122" s="89" t="str">
        <f t="shared" si="28"/>
        <v/>
      </c>
      <c r="AB122" s="86"/>
      <c r="AC122" s="86" t="str">
        <f t="shared" si="29"/>
        <v/>
      </c>
    </row>
    <row r="123" spans="1:29" ht="21.95" customHeight="1" x14ac:dyDescent="0.3">
      <c r="A123" s="38" t="str">
        <f t="shared" si="25"/>
        <v/>
      </c>
      <c r="B123" s="121"/>
      <c r="C123" s="122"/>
      <c r="D123" s="125"/>
      <c r="E123" s="125"/>
      <c r="F123" s="125"/>
      <c r="G123" s="125"/>
      <c r="H123" s="10" t="str">
        <f t="shared" si="26"/>
        <v/>
      </c>
      <c r="I123" s="31">
        <f t="shared" si="21"/>
        <v>0</v>
      </c>
      <c r="J123" s="121"/>
      <c r="K123" s="32" t="str">
        <f t="shared" si="30"/>
        <v/>
      </c>
      <c r="L123" s="129"/>
      <c r="M123" s="34" t="str">
        <f t="shared" si="31"/>
        <v/>
      </c>
      <c r="N123" s="129"/>
      <c r="O123" s="39" t="str">
        <f t="shared" si="32"/>
        <v/>
      </c>
      <c r="P123" s="134"/>
      <c r="Y123" s="89" t="str">
        <f t="shared" si="27"/>
        <v/>
      </c>
      <c r="Z123" s="89"/>
      <c r="AA123" s="89" t="str">
        <f t="shared" si="28"/>
        <v/>
      </c>
      <c r="AB123" s="86"/>
      <c r="AC123" s="86" t="str">
        <f t="shared" si="29"/>
        <v/>
      </c>
    </row>
    <row r="124" spans="1:29" ht="21.95" customHeight="1" x14ac:dyDescent="0.3">
      <c r="A124" s="38" t="str">
        <f t="shared" si="25"/>
        <v/>
      </c>
      <c r="B124" s="121"/>
      <c r="C124" s="122"/>
      <c r="D124" s="125"/>
      <c r="E124" s="125"/>
      <c r="F124" s="125"/>
      <c r="G124" s="125"/>
      <c r="H124" s="10" t="str">
        <f t="shared" si="26"/>
        <v/>
      </c>
      <c r="I124" s="31">
        <f t="shared" si="21"/>
        <v>0</v>
      </c>
      <c r="J124" s="121"/>
      <c r="K124" s="32" t="str">
        <f t="shared" si="30"/>
        <v/>
      </c>
      <c r="L124" s="129"/>
      <c r="M124" s="34" t="str">
        <f t="shared" si="31"/>
        <v/>
      </c>
      <c r="N124" s="129"/>
      <c r="O124" s="39" t="str">
        <f t="shared" si="32"/>
        <v/>
      </c>
      <c r="P124" s="134"/>
      <c r="Y124" s="89" t="str">
        <f t="shared" si="27"/>
        <v/>
      </c>
      <c r="Z124" s="89"/>
      <c r="AA124" s="89" t="str">
        <f t="shared" si="28"/>
        <v/>
      </c>
      <c r="AB124" s="86"/>
      <c r="AC124" s="86" t="str">
        <f t="shared" si="29"/>
        <v/>
      </c>
    </row>
    <row r="125" spans="1:29" ht="21.95" customHeight="1" x14ac:dyDescent="0.3">
      <c r="A125" s="38" t="str">
        <f t="shared" si="25"/>
        <v/>
      </c>
      <c r="B125" s="121"/>
      <c r="C125" s="122"/>
      <c r="D125" s="125"/>
      <c r="E125" s="125"/>
      <c r="F125" s="125"/>
      <c r="G125" s="125"/>
      <c r="H125" s="10" t="str">
        <f t="shared" si="26"/>
        <v/>
      </c>
      <c r="I125" s="31">
        <f t="shared" si="21"/>
        <v>0</v>
      </c>
      <c r="J125" s="121"/>
      <c r="K125" s="32" t="str">
        <f t="shared" si="30"/>
        <v/>
      </c>
      <c r="L125" s="129"/>
      <c r="M125" s="34" t="str">
        <f t="shared" si="31"/>
        <v/>
      </c>
      <c r="N125" s="129"/>
      <c r="O125" s="39" t="str">
        <f t="shared" si="32"/>
        <v/>
      </c>
      <c r="P125" s="134"/>
      <c r="Y125" s="89" t="str">
        <f t="shared" si="27"/>
        <v/>
      </c>
      <c r="Z125" s="89"/>
      <c r="AA125" s="89" t="str">
        <f t="shared" si="28"/>
        <v/>
      </c>
      <c r="AB125" s="86"/>
      <c r="AC125" s="86" t="str">
        <f t="shared" si="29"/>
        <v/>
      </c>
    </row>
    <row r="126" spans="1:29" ht="21.95" customHeight="1" x14ac:dyDescent="0.3">
      <c r="A126" s="38" t="str">
        <f t="shared" si="25"/>
        <v/>
      </c>
      <c r="B126" s="121"/>
      <c r="C126" s="122"/>
      <c r="D126" s="125"/>
      <c r="E126" s="125"/>
      <c r="F126" s="125"/>
      <c r="G126" s="125"/>
      <c r="H126" s="10" t="str">
        <f t="shared" si="26"/>
        <v/>
      </c>
      <c r="I126" s="31">
        <f t="shared" si="21"/>
        <v>0</v>
      </c>
      <c r="J126" s="121"/>
      <c r="K126" s="32" t="str">
        <f t="shared" si="30"/>
        <v/>
      </c>
      <c r="L126" s="129"/>
      <c r="M126" s="34" t="str">
        <f t="shared" si="31"/>
        <v/>
      </c>
      <c r="N126" s="129"/>
      <c r="O126" s="39" t="str">
        <f t="shared" si="32"/>
        <v/>
      </c>
      <c r="P126" s="134"/>
      <c r="Y126" s="89" t="str">
        <f t="shared" si="27"/>
        <v/>
      </c>
      <c r="Z126" s="89"/>
      <c r="AA126" s="89" t="str">
        <f t="shared" si="28"/>
        <v/>
      </c>
      <c r="AB126" s="86"/>
      <c r="AC126" s="86" t="str">
        <f t="shared" si="29"/>
        <v/>
      </c>
    </row>
    <row r="127" spans="1:29" ht="21.95" customHeight="1" x14ac:dyDescent="0.3">
      <c r="A127" s="38" t="str">
        <f t="shared" si="25"/>
        <v/>
      </c>
      <c r="B127" s="121"/>
      <c r="C127" s="122"/>
      <c r="D127" s="125"/>
      <c r="E127" s="125"/>
      <c r="F127" s="125"/>
      <c r="G127" s="125"/>
      <c r="H127" s="10" t="str">
        <f t="shared" si="26"/>
        <v/>
      </c>
      <c r="I127" s="31">
        <f t="shared" si="21"/>
        <v>0</v>
      </c>
      <c r="J127" s="121"/>
      <c r="K127" s="32" t="str">
        <f t="shared" si="30"/>
        <v/>
      </c>
      <c r="L127" s="129"/>
      <c r="M127" s="34" t="str">
        <f t="shared" si="31"/>
        <v/>
      </c>
      <c r="N127" s="129"/>
      <c r="O127" s="39" t="str">
        <f t="shared" si="32"/>
        <v/>
      </c>
      <c r="P127" s="134"/>
      <c r="Y127" s="89" t="str">
        <f t="shared" si="27"/>
        <v/>
      </c>
      <c r="Z127" s="89"/>
      <c r="AA127" s="89" t="str">
        <f t="shared" si="28"/>
        <v/>
      </c>
      <c r="AB127" s="86"/>
      <c r="AC127" s="86" t="str">
        <f t="shared" si="29"/>
        <v/>
      </c>
    </row>
    <row r="128" spans="1:29" ht="21.95" customHeight="1" x14ac:dyDescent="0.3">
      <c r="A128" s="38" t="str">
        <f t="shared" si="25"/>
        <v/>
      </c>
      <c r="B128" s="121"/>
      <c r="C128" s="122"/>
      <c r="D128" s="125"/>
      <c r="E128" s="125"/>
      <c r="F128" s="125"/>
      <c r="G128" s="125"/>
      <c r="H128" s="10" t="str">
        <f t="shared" si="26"/>
        <v/>
      </c>
      <c r="I128" s="31">
        <f t="shared" si="21"/>
        <v>0</v>
      </c>
      <c r="J128" s="121"/>
      <c r="K128" s="32" t="str">
        <f t="shared" si="30"/>
        <v/>
      </c>
      <c r="L128" s="129"/>
      <c r="M128" s="34" t="str">
        <f t="shared" si="31"/>
        <v/>
      </c>
      <c r="N128" s="129"/>
      <c r="O128" s="39" t="str">
        <f t="shared" si="32"/>
        <v/>
      </c>
      <c r="P128" s="134"/>
      <c r="Y128" s="89" t="str">
        <f t="shared" si="27"/>
        <v/>
      </c>
      <c r="Z128" s="89"/>
      <c r="AA128" s="89" t="str">
        <f t="shared" si="28"/>
        <v/>
      </c>
      <c r="AB128" s="86"/>
      <c r="AC128" s="86" t="str">
        <f t="shared" si="29"/>
        <v/>
      </c>
    </row>
    <row r="129" spans="1:29" ht="21.95" customHeight="1" x14ac:dyDescent="0.3">
      <c r="A129" s="38" t="str">
        <f t="shared" si="25"/>
        <v/>
      </c>
      <c r="B129" s="121"/>
      <c r="C129" s="122"/>
      <c r="D129" s="125"/>
      <c r="E129" s="125"/>
      <c r="F129" s="125"/>
      <c r="G129" s="125"/>
      <c r="H129" s="10" t="str">
        <f t="shared" si="26"/>
        <v/>
      </c>
      <c r="I129" s="31">
        <f t="shared" si="21"/>
        <v>0</v>
      </c>
      <c r="J129" s="121"/>
      <c r="K129" s="32" t="str">
        <f t="shared" si="30"/>
        <v/>
      </c>
      <c r="L129" s="129"/>
      <c r="M129" s="34" t="str">
        <f t="shared" si="31"/>
        <v/>
      </c>
      <c r="N129" s="129"/>
      <c r="O129" s="39" t="str">
        <f t="shared" si="32"/>
        <v/>
      </c>
      <c r="P129" s="134"/>
      <c r="Y129" s="89" t="str">
        <f t="shared" si="27"/>
        <v/>
      </c>
      <c r="Z129" s="89"/>
      <c r="AA129" s="89" t="str">
        <f t="shared" si="28"/>
        <v/>
      </c>
      <c r="AB129" s="86"/>
      <c r="AC129" s="86" t="str">
        <f t="shared" si="29"/>
        <v/>
      </c>
    </row>
    <row r="130" spans="1:29" ht="21.95" customHeight="1" x14ac:dyDescent="0.3">
      <c r="A130" s="38" t="str">
        <f t="shared" si="25"/>
        <v/>
      </c>
      <c r="B130" s="121"/>
      <c r="C130" s="122"/>
      <c r="D130" s="125"/>
      <c r="E130" s="125"/>
      <c r="F130" s="125"/>
      <c r="G130" s="125"/>
      <c r="H130" s="10" t="str">
        <f t="shared" si="26"/>
        <v/>
      </c>
      <c r="I130" s="31">
        <f t="shared" si="21"/>
        <v>0</v>
      </c>
      <c r="J130" s="121"/>
      <c r="K130" s="32" t="str">
        <f t="shared" si="30"/>
        <v/>
      </c>
      <c r="L130" s="129"/>
      <c r="M130" s="34" t="str">
        <f t="shared" si="31"/>
        <v/>
      </c>
      <c r="N130" s="129"/>
      <c r="O130" s="39" t="str">
        <f t="shared" si="32"/>
        <v/>
      </c>
      <c r="P130" s="134"/>
      <c r="Y130" s="89" t="str">
        <f t="shared" si="27"/>
        <v/>
      </c>
      <c r="Z130" s="89"/>
      <c r="AA130" s="89" t="str">
        <f t="shared" si="28"/>
        <v/>
      </c>
      <c r="AB130" s="86"/>
      <c r="AC130" s="86" t="str">
        <f t="shared" si="29"/>
        <v/>
      </c>
    </row>
    <row r="131" spans="1:29" ht="21.95" customHeight="1" x14ac:dyDescent="0.3">
      <c r="A131" s="38" t="str">
        <f t="shared" si="25"/>
        <v/>
      </c>
      <c r="B131" s="121"/>
      <c r="C131" s="122"/>
      <c r="D131" s="125"/>
      <c r="E131" s="125"/>
      <c r="F131" s="125"/>
      <c r="G131" s="125"/>
      <c r="H131" s="10" t="str">
        <f t="shared" si="26"/>
        <v/>
      </c>
      <c r="I131" s="31">
        <f t="shared" si="21"/>
        <v>0</v>
      </c>
      <c r="J131" s="121"/>
      <c r="K131" s="32" t="str">
        <f t="shared" si="30"/>
        <v/>
      </c>
      <c r="L131" s="129"/>
      <c r="M131" s="34" t="str">
        <f t="shared" si="31"/>
        <v/>
      </c>
      <c r="N131" s="129"/>
      <c r="O131" s="39" t="str">
        <f t="shared" si="32"/>
        <v/>
      </c>
      <c r="P131" s="134"/>
      <c r="Y131" s="89" t="str">
        <f t="shared" si="27"/>
        <v/>
      </c>
      <c r="Z131" s="89"/>
      <c r="AA131" s="89" t="str">
        <f t="shared" si="28"/>
        <v/>
      </c>
      <c r="AB131" s="86"/>
      <c r="AC131" s="86" t="str">
        <f t="shared" si="29"/>
        <v/>
      </c>
    </row>
    <row r="132" spans="1:29" ht="21.95" customHeight="1" x14ac:dyDescent="0.3">
      <c r="A132" s="38" t="str">
        <f t="shared" si="25"/>
        <v/>
      </c>
      <c r="B132" s="121"/>
      <c r="C132" s="122"/>
      <c r="D132" s="125"/>
      <c r="E132" s="125"/>
      <c r="F132" s="125"/>
      <c r="G132" s="125"/>
      <c r="H132" s="10" t="str">
        <f t="shared" si="26"/>
        <v/>
      </c>
      <c r="I132" s="31">
        <f t="shared" si="21"/>
        <v>0</v>
      </c>
      <c r="J132" s="121"/>
      <c r="K132" s="32" t="str">
        <f t="shared" si="30"/>
        <v/>
      </c>
      <c r="L132" s="129"/>
      <c r="M132" s="34" t="str">
        <f t="shared" si="31"/>
        <v/>
      </c>
      <c r="N132" s="129"/>
      <c r="O132" s="39" t="str">
        <f t="shared" si="32"/>
        <v/>
      </c>
      <c r="P132" s="134"/>
      <c r="Y132" s="89" t="str">
        <f t="shared" si="27"/>
        <v/>
      </c>
      <c r="Z132" s="89"/>
      <c r="AA132" s="89" t="str">
        <f t="shared" si="28"/>
        <v/>
      </c>
      <c r="AB132" s="86"/>
      <c r="AC132" s="86" t="str">
        <f t="shared" si="29"/>
        <v/>
      </c>
    </row>
    <row r="133" spans="1:29" ht="21.95" customHeight="1" x14ac:dyDescent="0.3">
      <c r="A133" s="38" t="str">
        <f t="shared" si="25"/>
        <v/>
      </c>
      <c r="B133" s="121"/>
      <c r="C133" s="122"/>
      <c r="D133" s="125"/>
      <c r="E133" s="125"/>
      <c r="F133" s="125"/>
      <c r="G133" s="125"/>
      <c r="H133" s="10" t="str">
        <f t="shared" si="26"/>
        <v/>
      </c>
      <c r="I133" s="31">
        <f t="shared" si="21"/>
        <v>0</v>
      </c>
      <c r="J133" s="121"/>
      <c r="K133" s="32" t="str">
        <f t="shared" si="30"/>
        <v/>
      </c>
      <c r="L133" s="129"/>
      <c r="M133" s="34" t="str">
        <f t="shared" si="31"/>
        <v/>
      </c>
      <c r="N133" s="129"/>
      <c r="O133" s="39" t="str">
        <f t="shared" si="32"/>
        <v/>
      </c>
      <c r="P133" s="134"/>
      <c r="Y133" s="89" t="str">
        <f t="shared" si="27"/>
        <v/>
      </c>
      <c r="Z133" s="89"/>
      <c r="AA133" s="89" t="str">
        <f t="shared" si="28"/>
        <v/>
      </c>
      <c r="AB133" s="86"/>
      <c r="AC133" s="86" t="str">
        <f t="shared" si="29"/>
        <v/>
      </c>
    </row>
    <row r="134" spans="1:29" ht="21.95" customHeight="1" x14ac:dyDescent="0.3">
      <c r="A134" s="38" t="str">
        <f t="shared" si="25"/>
        <v/>
      </c>
      <c r="B134" s="121"/>
      <c r="C134" s="122"/>
      <c r="D134" s="125"/>
      <c r="E134" s="125"/>
      <c r="F134" s="125"/>
      <c r="G134" s="125"/>
      <c r="H134" s="10" t="str">
        <f t="shared" si="26"/>
        <v/>
      </c>
      <c r="I134" s="31">
        <f t="shared" si="21"/>
        <v>0</v>
      </c>
      <c r="J134" s="121"/>
      <c r="K134" s="32" t="str">
        <f t="shared" si="30"/>
        <v/>
      </c>
      <c r="L134" s="129"/>
      <c r="M134" s="34" t="str">
        <f t="shared" si="31"/>
        <v/>
      </c>
      <c r="N134" s="129"/>
      <c r="O134" s="39" t="str">
        <f t="shared" si="32"/>
        <v/>
      </c>
      <c r="P134" s="134"/>
      <c r="Y134" s="89" t="str">
        <f t="shared" si="27"/>
        <v/>
      </c>
      <c r="Z134" s="89"/>
      <c r="AA134" s="89" t="str">
        <f t="shared" si="28"/>
        <v/>
      </c>
      <c r="AB134" s="86"/>
      <c r="AC134" s="86" t="str">
        <f t="shared" si="29"/>
        <v/>
      </c>
    </row>
    <row r="135" spans="1:29" ht="21.95" customHeight="1" x14ac:dyDescent="0.3">
      <c r="A135" s="38" t="str">
        <f t="shared" si="25"/>
        <v/>
      </c>
      <c r="B135" s="121"/>
      <c r="C135" s="122"/>
      <c r="D135" s="125"/>
      <c r="E135" s="125"/>
      <c r="F135" s="125"/>
      <c r="G135" s="125"/>
      <c r="H135" s="10" t="str">
        <f t="shared" si="26"/>
        <v/>
      </c>
      <c r="I135" s="31">
        <f t="shared" si="21"/>
        <v>0</v>
      </c>
      <c r="J135" s="121"/>
      <c r="K135" s="32" t="str">
        <f t="shared" si="30"/>
        <v/>
      </c>
      <c r="L135" s="129"/>
      <c r="M135" s="34" t="str">
        <f t="shared" si="31"/>
        <v/>
      </c>
      <c r="N135" s="129"/>
      <c r="O135" s="39" t="str">
        <f t="shared" si="32"/>
        <v/>
      </c>
      <c r="P135" s="134"/>
      <c r="Y135" s="89" t="str">
        <f t="shared" si="27"/>
        <v/>
      </c>
      <c r="Z135" s="89"/>
      <c r="AA135" s="89" t="str">
        <f t="shared" si="28"/>
        <v/>
      </c>
      <c r="AB135" s="86"/>
      <c r="AC135" s="86" t="str">
        <f t="shared" si="29"/>
        <v/>
      </c>
    </row>
    <row r="136" spans="1:29" ht="21.95" customHeight="1" x14ac:dyDescent="0.3">
      <c r="A136" s="38" t="str">
        <f t="shared" si="25"/>
        <v/>
      </c>
      <c r="B136" s="121"/>
      <c r="C136" s="122"/>
      <c r="D136" s="125"/>
      <c r="E136" s="125"/>
      <c r="F136" s="125"/>
      <c r="G136" s="125"/>
      <c r="H136" s="10" t="str">
        <f t="shared" si="26"/>
        <v/>
      </c>
      <c r="I136" s="31">
        <f t="shared" si="21"/>
        <v>0</v>
      </c>
      <c r="J136" s="121"/>
      <c r="K136" s="32" t="str">
        <f t="shared" si="30"/>
        <v/>
      </c>
      <c r="L136" s="129"/>
      <c r="M136" s="34" t="str">
        <f t="shared" si="31"/>
        <v/>
      </c>
      <c r="N136" s="129"/>
      <c r="O136" s="39" t="str">
        <f t="shared" si="32"/>
        <v/>
      </c>
      <c r="P136" s="134"/>
      <c r="Y136" s="89" t="str">
        <f t="shared" si="27"/>
        <v/>
      </c>
      <c r="Z136" s="89"/>
      <c r="AA136" s="89" t="str">
        <f t="shared" si="28"/>
        <v/>
      </c>
      <c r="AB136" s="86"/>
      <c r="AC136" s="86" t="str">
        <f t="shared" si="29"/>
        <v/>
      </c>
    </row>
    <row r="137" spans="1:29" ht="21.95" customHeight="1" x14ac:dyDescent="0.3">
      <c r="A137" s="38" t="str">
        <f t="shared" si="25"/>
        <v/>
      </c>
      <c r="B137" s="121"/>
      <c r="C137" s="122"/>
      <c r="D137" s="125"/>
      <c r="E137" s="125"/>
      <c r="F137" s="125"/>
      <c r="G137" s="125"/>
      <c r="H137" s="10" t="str">
        <f t="shared" si="26"/>
        <v/>
      </c>
      <c r="I137" s="31">
        <f t="shared" si="21"/>
        <v>0</v>
      </c>
      <c r="J137" s="121"/>
      <c r="K137" s="32" t="str">
        <f t="shared" si="30"/>
        <v/>
      </c>
      <c r="L137" s="129"/>
      <c r="M137" s="34" t="str">
        <f t="shared" si="31"/>
        <v/>
      </c>
      <c r="N137" s="129"/>
      <c r="O137" s="39" t="str">
        <f t="shared" si="32"/>
        <v/>
      </c>
      <c r="P137" s="134"/>
      <c r="Y137" s="89" t="str">
        <f t="shared" si="27"/>
        <v/>
      </c>
      <c r="Z137" s="89"/>
      <c r="AA137" s="89" t="str">
        <f t="shared" si="28"/>
        <v/>
      </c>
      <c r="AB137" s="86"/>
      <c r="AC137" s="86" t="str">
        <f t="shared" si="29"/>
        <v/>
      </c>
    </row>
    <row r="138" spans="1:29" ht="21.95" customHeight="1" x14ac:dyDescent="0.3">
      <c r="A138" s="38" t="str">
        <f t="shared" si="25"/>
        <v/>
      </c>
      <c r="B138" s="121"/>
      <c r="C138" s="122"/>
      <c r="D138" s="125"/>
      <c r="E138" s="125"/>
      <c r="F138" s="125"/>
      <c r="G138" s="125"/>
      <c r="H138" s="10" t="str">
        <f t="shared" si="26"/>
        <v/>
      </c>
      <c r="I138" s="31">
        <f t="shared" si="21"/>
        <v>0</v>
      </c>
      <c r="J138" s="121"/>
      <c r="K138" s="32" t="str">
        <f t="shared" si="30"/>
        <v/>
      </c>
      <c r="L138" s="129"/>
      <c r="M138" s="34" t="str">
        <f t="shared" si="31"/>
        <v/>
      </c>
      <c r="N138" s="129"/>
      <c r="O138" s="39" t="str">
        <f t="shared" si="32"/>
        <v/>
      </c>
      <c r="P138" s="134"/>
      <c r="Y138" s="89" t="str">
        <f t="shared" si="27"/>
        <v/>
      </c>
      <c r="Z138" s="89"/>
      <c r="AA138" s="89" t="str">
        <f t="shared" si="28"/>
        <v/>
      </c>
      <c r="AB138" s="86"/>
      <c r="AC138" s="86" t="str">
        <f t="shared" si="29"/>
        <v/>
      </c>
    </row>
    <row r="139" spans="1:29" ht="21.95" customHeight="1" x14ac:dyDescent="0.3">
      <c r="A139" s="38" t="str">
        <f t="shared" si="25"/>
        <v/>
      </c>
      <c r="B139" s="121"/>
      <c r="C139" s="122"/>
      <c r="D139" s="125"/>
      <c r="E139" s="125"/>
      <c r="F139" s="125"/>
      <c r="G139" s="125"/>
      <c r="H139" s="10" t="str">
        <f t="shared" si="26"/>
        <v/>
      </c>
      <c r="I139" s="31">
        <f t="shared" si="21"/>
        <v>0</v>
      </c>
      <c r="J139" s="121"/>
      <c r="K139" s="32" t="str">
        <f t="shared" si="30"/>
        <v/>
      </c>
      <c r="L139" s="129"/>
      <c r="M139" s="34" t="str">
        <f t="shared" si="31"/>
        <v/>
      </c>
      <c r="N139" s="129"/>
      <c r="O139" s="39" t="str">
        <f t="shared" si="32"/>
        <v/>
      </c>
      <c r="P139" s="134"/>
      <c r="Y139" s="89" t="str">
        <f t="shared" si="27"/>
        <v/>
      </c>
      <c r="Z139" s="89"/>
      <c r="AA139" s="89" t="str">
        <f t="shared" si="28"/>
        <v/>
      </c>
      <c r="AB139" s="86"/>
      <c r="AC139" s="86" t="str">
        <f t="shared" si="29"/>
        <v/>
      </c>
    </row>
    <row r="140" spans="1:29" ht="21.95" customHeight="1" x14ac:dyDescent="0.3">
      <c r="A140" s="38" t="str">
        <f t="shared" si="25"/>
        <v/>
      </c>
      <c r="B140" s="121"/>
      <c r="C140" s="122"/>
      <c r="D140" s="125"/>
      <c r="E140" s="125"/>
      <c r="F140" s="125"/>
      <c r="G140" s="125"/>
      <c r="H140" s="10" t="str">
        <f t="shared" si="26"/>
        <v/>
      </c>
      <c r="I140" s="31">
        <f t="shared" si="21"/>
        <v>0</v>
      </c>
      <c r="J140" s="121"/>
      <c r="K140" s="32" t="str">
        <f t="shared" si="30"/>
        <v/>
      </c>
      <c r="L140" s="129"/>
      <c r="M140" s="34" t="str">
        <f t="shared" si="31"/>
        <v/>
      </c>
      <c r="N140" s="129"/>
      <c r="O140" s="39" t="str">
        <f t="shared" si="32"/>
        <v/>
      </c>
      <c r="P140" s="134"/>
      <c r="Y140" s="89" t="str">
        <f t="shared" ref="Y140:Y171" si="33">IF(J140="A",((($D140/1000)+prořez)*1)*$G140,IF(J140="B",((($F140/1000)+prořez)*1)*$G140,IF(J140="AA",((($D140/1000)+prořez)*2)*$G140,IF(J140="BB",((($F140/1000)+prořez)*2)*$G140,IF(J140="AB",(((($D140/1000)+prořez))+(($F140/1000)+prořez))*$G140,IF(J140="AAB",(((($D140/1000)+prořez)*2)+(($F140/1000)+prořez))*$G140,IF(J140="ABB",(((($D140/1000)+prořez)+((($F140/1000)+prořez)*2)))*$G140,IF(J140="","",0))))))))</f>
        <v/>
      </c>
      <c r="Z140" s="89"/>
      <c r="AA140" s="89" t="str">
        <f t="shared" ref="AA140:AA171" si="34">IF(N140="A",((($D140/1000)+prořez)*1)*$G140,IF(N140="B",((($F140/1000)+prořez)*1)*$G140,IF(N140="AA",((($D140/1000)+prořez)*2)*$G140,IF(N140="BB",((($F140/1000)+prořez)*2)*$G140,IF(N140="AB",(((($D140/1000)+prořez))+(($F140/1000)+prořez))*$G140,IF(N140="AAB",(((($D140/1000)+prořez)*2)+(($F140/1000)+prořez))*$G140,IF(N140="ABB",(((($D140/1000)+prořez)+((($F140/1000)+prořez)*2)))*$G140,IF(N140="","",0))))))))</f>
        <v/>
      </c>
      <c r="AB140" s="86"/>
      <c r="AC140" s="86" t="str">
        <f t="shared" ref="AC140:AC171" si="35">IF(L140="A",((($D140/1000)+prořez)*1)*$G140,IF(L140="B",((($F140/1000)+prořez)*1)*$G140,IF(L140="AA",((($D140/1000)+prořez)*2)*$G140,IF(L140="BB",((($F140/1000)+prořez)*2)*$G140,IF(L140="AB",(((($D140/1000)+prořez))+(($F140/1000)+prořez))*$G140,IF(L140="AAB",(((($D140/1000)+prořez)*2)+(($F140/1000)+prořez))*$G140,IF(L140="ABB",(((($D140/1000)+prořez)+((($F140/1000)+prořez)*2)))*$G140,IF(L140="","",0))))))))</f>
        <v/>
      </c>
    </row>
    <row r="141" spans="1:29" ht="21.95" customHeight="1" x14ac:dyDescent="0.3">
      <c r="A141" s="38" t="str">
        <f t="shared" si="25"/>
        <v/>
      </c>
      <c r="B141" s="121"/>
      <c r="C141" s="122"/>
      <c r="D141" s="125"/>
      <c r="E141" s="125"/>
      <c r="F141" s="125"/>
      <c r="G141" s="125"/>
      <c r="H141" s="10" t="str">
        <f t="shared" si="26"/>
        <v/>
      </c>
      <c r="I141" s="31">
        <f t="shared" si="21"/>
        <v>0</v>
      </c>
      <c r="J141" s="121"/>
      <c r="K141" s="32" t="str">
        <f t="shared" si="30"/>
        <v/>
      </c>
      <c r="L141" s="129"/>
      <c r="M141" s="34" t="str">
        <f t="shared" si="31"/>
        <v/>
      </c>
      <c r="N141" s="129"/>
      <c r="O141" s="39" t="str">
        <f t="shared" si="32"/>
        <v/>
      </c>
      <c r="P141" s="134"/>
      <c r="Y141" s="89" t="str">
        <f t="shared" si="33"/>
        <v/>
      </c>
      <c r="Z141" s="89"/>
      <c r="AA141" s="89" t="str">
        <f t="shared" si="34"/>
        <v/>
      </c>
      <c r="AB141" s="86"/>
      <c r="AC141" s="86" t="str">
        <f t="shared" si="35"/>
        <v/>
      </c>
    </row>
    <row r="142" spans="1:29" ht="21.95" customHeight="1" x14ac:dyDescent="0.3">
      <c r="A142" s="38" t="str">
        <f t="shared" si="25"/>
        <v/>
      </c>
      <c r="B142" s="121"/>
      <c r="C142" s="122"/>
      <c r="D142" s="125"/>
      <c r="E142" s="125"/>
      <c r="F142" s="125"/>
      <c r="G142" s="125"/>
      <c r="H142" s="10" t="str">
        <f t="shared" si="26"/>
        <v/>
      </c>
      <c r="I142" s="31">
        <f t="shared" si="21"/>
        <v>0</v>
      </c>
      <c r="J142" s="121"/>
      <c r="K142" s="32" t="str">
        <f t="shared" si="30"/>
        <v/>
      </c>
      <c r="L142" s="129"/>
      <c r="M142" s="34" t="str">
        <f t="shared" si="31"/>
        <v/>
      </c>
      <c r="N142" s="129"/>
      <c r="O142" s="39" t="str">
        <f t="shared" si="32"/>
        <v/>
      </c>
      <c r="P142" s="134"/>
      <c r="Y142" s="89" t="str">
        <f t="shared" si="33"/>
        <v/>
      </c>
      <c r="Z142" s="89"/>
      <c r="AA142" s="89" t="str">
        <f t="shared" si="34"/>
        <v/>
      </c>
      <c r="AB142" s="86"/>
      <c r="AC142" s="86" t="str">
        <f t="shared" si="35"/>
        <v/>
      </c>
    </row>
    <row r="143" spans="1:29" ht="21.95" customHeight="1" x14ac:dyDescent="0.3">
      <c r="A143" s="38" t="str">
        <f t="shared" si="25"/>
        <v/>
      </c>
      <c r="B143" s="121"/>
      <c r="C143" s="122"/>
      <c r="D143" s="125"/>
      <c r="E143" s="125"/>
      <c r="F143" s="125"/>
      <c r="G143" s="125"/>
      <c r="H143" s="10" t="str">
        <f t="shared" si="26"/>
        <v/>
      </c>
      <c r="I143" s="31">
        <f t="shared" si="21"/>
        <v>0</v>
      </c>
      <c r="J143" s="121"/>
      <c r="K143" s="32" t="str">
        <f t="shared" si="30"/>
        <v/>
      </c>
      <c r="L143" s="129"/>
      <c r="M143" s="34" t="str">
        <f t="shared" si="31"/>
        <v/>
      </c>
      <c r="N143" s="129"/>
      <c r="O143" s="39" t="str">
        <f t="shared" si="32"/>
        <v/>
      </c>
      <c r="P143" s="134"/>
      <c r="Y143" s="89" t="str">
        <f t="shared" si="33"/>
        <v/>
      </c>
      <c r="Z143" s="89"/>
      <c r="AA143" s="89" t="str">
        <f t="shared" si="34"/>
        <v/>
      </c>
      <c r="AB143" s="86"/>
      <c r="AC143" s="86" t="str">
        <f t="shared" si="35"/>
        <v/>
      </c>
    </row>
    <row r="144" spans="1:29" ht="21.95" customHeight="1" x14ac:dyDescent="0.3">
      <c r="A144" s="38" t="str">
        <f t="shared" si="25"/>
        <v/>
      </c>
      <c r="B144" s="121"/>
      <c r="C144" s="122"/>
      <c r="D144" s="125"/>
      <c r="E144" s="125"/>
      <c r="F144" s="125"/>
      <c r="G144" s="125"/>
      <c r="H144" s="10" t="str">
        <f t="shared" si="26"/>
        <v/>
      </c>
      <c r="I144" s="31">
        <f t="shared" si="21"/>
        <v>0</v>
      </c>
      <c r="J144" s="121"/>
      <c r="K144" s="32" t="str">
        <f t="shared" si="30"/>
        <v/>
      </c>
      <c r="L144" s="129"/>
      <c r="M144" s="34" t="str">
        <f t="shared" si="31"/>
        <v/>
      </c>
      <c r="N144" s="129"/>
      <c r="O144" s="39" t="str">
        <f t="shared" si="32"/>
        <v/>
      </c>
      <c r="P144" s="134"/>
      <c r="Y144" s="89" t="str">
        <f t="shared" si="33"/>
        <v/>
      </c>
      <c r="Z144" s="89"/>
      <c r="AA144" s="89" t="str">
        <f t="shared" si="34"/>
        <v/>
      </c>
      <c r="AB144" s="86"/>
      <c r="AC144" s="86" t="str">
        <f t="shared" si="35"/>
        <v/>
      </c>
    </row>
    <row r="145" spans="1:33" ht="21.95" customHeight="1" x14ac:dyDescent="0.3">
      <c r="A145" s="38" t="str">
        <f t="shared" si="25"/>
        <v/>
      </c>
      <c r="B145" s="121"/>
      <c r="C145" s="122"/>
      <c r="D145" s="125"/>
      <c r="E145" s="125"/>
      <c r="F145" s="125"/>
      <c r="G145" s="125"/>
      <c r="H145" s="10" t="str">
        <f t="shared" si="26"/>
        <v/>
      </c>
      <c r="I145" s="31">
        <f t="shared" ref="I145:I208" si="36">((D145*F145)/1000000)*G145</f>
        <v>0</v>
      </c>
      <c r="J145" s="121"/>
      <c r="K145" s="32" t="str">
        <f t="shared" si="30"/>
        <v/>
      </c>
      <c r="L145" s="129"/>
      <c r="M145" s="34" t="str">
        <f t="shared" si="31"/>
        <v/>
      </c>
      <c r="N145" s="129"/>
      <c r="O145" s="39" t="str">
        <f t="shared" si="32"/>
        <v/>
      </c>
      <c r="P145" s="134"/>
      <c r="Q145" s="51"/>
      <c r="R145" s="51"/>
      <c r="S145" s="51"/>
      <c r="T145" s="51"/>
      <c r="U145" s="51"/>
      <c r="V145" s="51"/>
      <c r="W145" s="51"/>
      <c r="X145" s="51"/>
      <c r="Y145" s="89" t="str">
        <f t="shared" si="33"/>
        <v/>
      </c>
      <c r="Z145" s="89"/>
      <c r="AA145" s="89" t="str">
        <f t="shared" si="34"/>
        <v/>
      </c>
      <c r="AB145" s="86"/>
      <c r="AC145" s="86" t="str">
        <f t="shared" si="35"/>
        <v/>
      </c>
      <c r="AD145" s="51"/>
      <c r="AE145" s="51"/>
      <c r="AF145" s="51"/>
      <c r="AG145" s="51"/>
    </row>
    <row r="146" spans="1:33" ht="21.95" customHeight="1" x14ac:dyDescent="0.3">
      <c r="A146" s="38" t="str">
        <f t="shared" si="25"/>
        <v/>
      </c>
      <c r="B146" s="121"/>
      <c r="C146" s="122"/>
      <c r="D146" s="125"/>
      <c r="E146" s="125"/>
      <c r="F146" s="125"/>
      <c r="G146" s="125"/>
      <c r="H146" s="10" t="str">
        <f t="shared" si="26"/>
        <v/>
      </c>
      <c r="I146" s="31">
        <f t="shared" si="36"/>
        <v>0</v>
      </c>
      <c r="J146" s="121"/>
      <c r="K146" s="32" t="str">
        <f t="shared" si="30"/>
        <v/>
      </c>
      <c r="L146" s="129"/>
      <c r="M146" s="34" t="str">
        <f t="shared" si="31"/>
        <v/>
      </c>
      <c r="N146" s="129"/>
      <c r="O146" s="39" t="str">
        <f t="shared" si="32"/>
        <v/>
      </c>
      <c r="P146" s="134"/>
      <c r="Q146" s="51"/>
      <c r="R146" s="51"/>
      <c r="S146" s="51"/>
      <c r="T146" s="51"/>
      <c r="U146" s="51"/>
      <c r="V146" s="51"/>
      <c r="W146" s="51"/>
      <c r="X146" s="51"/>
      <c r="Y146" s="89" t="str">
        <f t="shared" si="33"/>
        <v/>
      </c>
      <c r="Z146" s="89"/>
      <c r="AA146" s="89" t="str">
        <f t="shared" si="34"/>
        <v/>
      </c>
      <c r="AB146" s="86"/>
      <c r="AC146" s="86" t="str">
        <f t="shared" si="35"/>
        <v/>
      </c>
      <c r="AD146" s="51"/>
      <c r="AE146" s="51"/>
      <c r="AF146" s="51"/>
      <c r="AG146" s="51"/>
    </row>
    <row r="147" spans="1:33" ht="21.95" customHeight="1" x14ac:dyDescent="0.3">
      <c r="A147" s="38" t="str">
        <f t="shared" si="25"/>
        <v/>
      </c>
      <c r="B147" s="121"/>
      <c r="C147" s="122"/>
      <c r="D147" s="125"/>
      <c r="E147" s="125"/>
      <c r="F147" s="125"/>
      <c r="G147" s="125"/>
      <c r="H147" s="10" t="str">
        <f t="shared" si="26"/>
        <v/>
      </c>
      <c r="I147" s="31">
        <f t="shared" si="36"/>
        <v>0</v>
      </c>
      <c r="J147" s="121"/>
      <c r="K147" s="32" t="str">
        <f t="shared" si="30"/>
        <v/>
      </c>
      <c r="L147" s="129"/>
      <c r="M147" s="34" t="str">
        <f t="shared" si="31"/>
        <v/>
      </c>
      <c r="N147" s="129"/>
      <c r="O147" s="39" t="str">
        <f t="shared" si="32"/>
        <v/>
      </c>
      <c r="P147" s="134"/>
      <c r="Q147" s="51"/>
      <c r="R147" s="51"/>
      <c r="S147" s="51"/>
      <c r="T147" s="51"/>
      <c r="U147" s="51"/>
      <c r="V147" s="51"/>
      <c r="W147" s="51"/>
      <c r="X147" s="51"/>
      <c r="Y147" s="89" t="str">
        <f t="shared" si="33"/>
        <v/>
      </c>
      <c r="Z147" s="89"/>
      <c r="AA147" s="89" t="str">
        <f t="shared" si="34"/>
        <v/>
      </c>
      <c r="AB147" s="86"/>
      <c r="AC147" s="86" t="str">
        <f t="shared" si="35"/>
        <v/>
      </c>
      <c r="AD147" s="51"/>
      <c r="AE147" s="51"/>
      <c r="AF147" s="51"/>
      <c r="AG147" s="51"/>
    </row>
    <row r="148" spans="1:33" ht="21.95" customHeight="1" x14ac:dyDescent="0.3">
      <c r="A148" s="38" t="str">
        <f t="shared" si="25"/>
        <v/>
      </c>
      <c r="B148" s="121"/>
      <c r="C148" s="122"/>
      <c r="D148" s="125"/>
      <c r="E148" s="125"/>
      <c r="F148" s="125"/>
      <c r="G148" s="125"/>
      <c r="H148" s="10" t="str">
        <f t="shared" si="26"/>
        <v/>
      </c>
      <c r="I148" s="31">
        <f t="shared" si="36"/>
        <v>0</v>
      </c>
      <c r="J148" s="121"/>
      <c r="K148" s="32" t="str">
        <f t="shared" ref="K148:K179" si="37">IF(Y148&gt;0,Y148,(((($D148/1000)+prořez)*2)+((($F148/1000)+prořez)*2))*$G148)</f>
        <v/>
      </c>
      <c r="L148" s="129"/>
      <c r="M148" s="34" t="str">
        <f t="shared" ref="M148:M179" si="38">IF(AC148&gt;0,AC148,(((($D148/1000)+prořez)*2)+((($F148/1000)+prořez)*2))*$G148)</f>
        <v/>
      </c>
      <c r="N148" s="129"/>
      <c r="O148" s="39" t="str">
        <f t="shared" ref="O148:O179" si="39">IF(AA148&gt;0,AA148,(((($D148/1000)+prořez)*2)+((($F148/1000)+prořez)*2))*$G148)</f>
        <v/>
      </c>
      <c r="P148" s="134"/>
      <c r="Q148" s="51"/>
      <c r="R148" s="51"/>
      <c r="S148" s="51"/>
      <c r="T148" s="51"/>
      <c r="U148" s="51"/>
      <c r="V148" s="51"/>
      <c r="W148" s="51"/>
      <c r="X148" s="51"/>
      <c r="Y148" s="89" t="str">
        <f t="shared" si="33"/>
        <v/>
      </c>
      <c r="Z148" s="89"/>
      <c r="AA148" s="89" t="str">
        <f t="shared" si="34"/>
        <v/>
      </c>
      <c r="AB148" s="86"/>
      <c r="AC148" s="86" t="str">
        <f t="shared" si="35"/>
        <v/>
      </c>
      <c r="AD148" s="51"/>
      <c r="AE148" s="51"/>
      <c r="AF148" s="51"/>
      <c r="AG148" s="51"/>
    </row>
    <row r="149" spans="1:33" ht="21.95" customHeight="1" x14ac:dyDescent="0.3">
      <c r="A149" s="38" t="str">
        <f t="shared" ref="A149:A210" si="40">IF(OR(D149&lt;&gt;"",B149&lt;&gt;"",C149&lt;&gt;"",F149&lt;&gt;""),A148+1,"")</f>
        <v/>
      </c>
      <c r="B149" s="121"/>
      <c r="C149" s="122"/>
      <c r="D149" s="125"/>
      <c r="E149" s="125"/>
      <c r="F149" s="125"/>
      <c r="G149" s="125"/>
      <c r="H149" s="10" t="str">
        <f t="shared" si="26"/>
        <v/>
      </c>
      <c r="I149" s="31">
        <f t="shared" si="36"/>
        <v>0</v>
      </c>
      <c r="J149" s="121"/>
      <c r="K149" s="32" t="str">
        <f t="shared" si="37"/>
        <v/>
      </c>
      <c r="L149" s="129"/>
      <c r="M149" s="34" t="str">
        <f t="shared" si="38"/>
        <v/>
      </c>
      <c r="N149" s="129"/>
      <c r="O149" s="39" t="str">
        <f t="shared" si="39"/>
        <v/>
      </c>
      <c r="P149" s="134"/>
      <c r="Q149" s="51"/>
      <c r="R149" s="51"/>
      <c r="S149" s="51"/>
      <c r="T149" s="51"/>
      <c r="U149" s="51"/>
      <c r="V149" s="51"/>
      <c r="W149" s="51"/>
      <c r="X149" s="51"/>
      <c r="Y149" s="89" t="str">
        <f t="shared" si="33"/>
        <v/>
      </c>
      <c r="Z149" s="89"/>
      <c r="AA149" s="89" t="str">
        <f t="shared" si="34"/>
        <v/>
      </c>
      <c r="AB149" s="86"/>
      <c r="AC149" s="86" t="str">
        <f t="shared" si="35"/>
        <v/>
      </c>
      <c r="AD149" s="51"/>
      <c r="AE149" s="51"/>
      <c r="AF149" s="51"/>
      <c r="AG149" s="51"/>
    </row>
    <row r="150" spans="1:33" ht="21.95" customHeight="1" x14ac:dyDescent="0.3">
      <c r="A150" s="38" t="str">
        <f t="shared" si="40"/>
        <v/>
      </c>
      <c r="B150" s="121"/>
      <c r="C150" s="122"/>
      <c r="D150" s="125"/>
      <c r="E150" s="125"/>
      <c r="F150" s="125"/>
      <c r="G150" s="125"/>
      <c r="H150" s="10" t="str">
        <f t="shared" ref="H150:H210" si="41">IF(G150="","","ks")</f>
        <v/>
      </c>
      <c r="I150" s="31">
        <f t="shared" si="36"/>
        <v>0</v>
      </c>
      <c r="J150" s="121"/>
      <c r="K150" s="32" t="str">
        <f t="shared" si="37"/>
        <v/>
      </c>
      <c r="L150" s="129"/>
      <c r="M150" s="34" t="str">
        <f t="shared" si="38"/>
        <v/>
      </c>
      <c r="N150" s="129"/>
      <c r="O150" s="39" t="str">
        <f t="shared" si="39"/>
        <v/>
      </c>
      <c r="P150" s="134"/>
      <c r="Q150" s="51"/>
      <c r="R150" s="51"/>
      <c r="S150" s="51"/>
      <c r="T150" s="51"/>
      <c r="U150" s="51"/>
      <c r="V150" s="51"/>
      <c r="W150" s="51"/>
      <c r="X150" s="51"/>
      <c r="Y150" s="89" t="str">
        <f t="shared" si="33"/>
        <v/>
      </c>
      <c r="Z150" s="89"/>
      <c r="AA150" s="89" t="str">
        <f t="shared" si="34"/>
        <v/>
      </c>
      <c r="AB150" s="86"/>
      <c r="AC150" s="86" t="str">
        <f t="shared" si="35"/>
        <v/>
      </c>
      <c r="AD150" s="51"/>
      <c r="AE150" s="51"/>
      <c r="AF150" s="51"/>
      <c r="AG150" s="51"/>
    </row>
    <row r="151" spans="1:33" ht="21.95" customHeight="1" x14ac:dyDescent="0.3">
      <c r="A151" s="38" t="str">
        <f t="shared" si="40"/>
        <v/>
      </c>
      <c r="B151" s="121"/>
      <c r="C151" s="122"/>
      <c r="D151" s="125"/>
      <c r="E151" s="125"/>
      <c r="F151" s="125"/>
      <c r="G151" s="125"/>
      <c r="H151" s="10" t="str">
        <f t="shared" si="41"/>
        <v/>
      </c>
      <c r="I151" s="31">
        <f t="shared" si="36"/>
        <v>0</v>
      </c>
      <c r="J151" s="121"/>
      <c r="K151" s="32" t="str">
        <f t="shared" si="37"/>
        <v/>
      </c>
      <c r="L151" s="129"/>
      <c r="M151" s="34" t="str">
        <f t="shared" si="38"/>
        <v/>
      </c>
      <c r="N151" s="129"/>
      <c r="O151" s="39" t="str">
        <f t="shared" si="39"/>
        <v/>
      </c>
      <c r="P151" s="134"/>
      <c r="Q151" s="51"/>
      <c r="R151" s="51"/>
      <c r="S151" s="51"/>
      <c r="T151" s="51"/>
      <c r="U151" s="51"/>
      <c r="V151" s="51"/>
      <c r="W151" s="51"/>
      <c r="X151" s="51"/>
      <c r="Y151" s="89" t="str">
        <f t="shared" si="33"/>
        <v/>
      </c>
      <c r="Z151" s="89"/>
      <c r="AA151" s="89" t="str">
        <f t="shared" si="34"/>
        <v/>
      </c>
      <c r="AB151" s="86"/>
      <c r="AC151" s="86" t="str">
        <f t="shared" si="35"/>
        <v/>
      </c>
      <c r="AD151" s="51"/>
      <c r="AE151" s="51"/>
      <c r="AF151" s="51"/>
      <c r="AG151" s="51"/>
    </row>
    <row r="152" spans="1:33" ht="21.95" customHeight="1" x14ac:dyDescent="0.3">
      <c r="A152" s="38" t="str">
        <f t="shared" si="40"/>
        <v/>
      </c>
      <c r="B152" s="121"/>
      <c r="C152" s="122"/>
      <c r="D152" s="125"/>
      <c r="E152" s="125"/>
      <c r="F152" s="125"/>
      <c r="G152" s="125"/>
      <c r="H152" s="10" t="str">
        <f t="shared" si="41"/>
        <v/>
      </c>
      <c r="I152" s="31">
        <f t="shared" si="36"/>
        <v>0</v>
      </c>
      <c r="J152" s="121"/>
      <c r="K152" s="32" t="str">
        <f t="shared" si="37"/>
        <v/>
      </c>
      <c r="L152" s="129"/>
      <c r="M152" s="34" t="str">
        <f t="shared" si="38"/>
        <v/>
      </c>
      <c r="N152" s="129"/>
      <c r="O152" s="39" t="str">
        <f t="shared" si="39"/>
        <v/>
      </c>
      <c r="P152" s="134"/>
      <c r="Q152" s="51"/>
      <c r="R152" s="51"/>
      <c r="S152" s="51"/>
      <c r="T152" s="51"/>
      <c r="U152" s="51"/>
      <c r="V152" s="51"/>
      <c r="W152" s="51"/>
      <c r="X152" s="51"/>
      <c r="Y152" s="89" t="str">
        <f t="shared" si="33"/>
        <v/>
      </c>
      <c r="Z152" s="89"/>
      <c r="AA152" s="89" t="str">
        <f t="shared" si="34"/>
        <v/>
      </c>
      <c r="AB152" s="86"/>
      <c r="AC152" s="86" t="str">
        <f t="shared" si="35"/>
        <v/>
      </c>
      <c r="AD152" s="51"/>
      <c r="AE152" s="51"/>
      <c r="AF152" s="51"/>
      <c r="AG152" s="51"/>
    </row>
    <row r="153" spans="1:33" ht="21.95" customHeight="1" x14ac:dyDescent="0.3">
      <c r="A153" s="38" t="str">
        <f t="shared" si="40"/>
        <v/>
      </c>
      <c r="B153" s="121"/>
      <c r="C153" s="122"/>
      <c r="D153" s="125"/>
      <c r="E153" s="125"/>
      <c r="F153" s="125"/>
      <c r="G153" s="125"/>
      <c r="H153" s="10" t="str">
        <f t="shared" si="41"/>
        <v/>
      </c>
      <c r="I153" s="31">
        <f t="shared" si="36"/>
        <v>0</v>
      </c>
      <c r="J153" s="121"/>
      <c r="K153" s="32" t="str">
        <f t="shared" si="37"/>
        <v/>
      </c>
      <c r="L153" s="129"/>
      <c r="M153" s="34" t="str">
        <f t="shared" si="38"/>
        <v/>
      </c>
      <c r="N153" s="129"/>
      <c r="O153" s="39" t="str">
        <f t="shared" si="39"/>
        <v/>
      </c>
      <c r="P153" s="134"/>
      <c r="Q153" s="51"/>
      <c r="R153" s="51"/>
      <c r="S153" s="51"/>
      <c r="T153" s="51"/>
      <c r="U153" s="51"/>
      <c r="V153" s="51"/>
      <c r="W153" s="51"/>
      <c r="X153" s="51"/>
      <c r="Y153" s="89" t="str">
        <f t="shared" si="33"/>
        <v/>
      </c>
      <c r="Z153" s="89"/>
      <c r="AA153" s="89" t="str">
        <f t="shared" si="34"/>
        <v/>
      </c>
      <c r="AB153" s="86"/>
      <c r="AC153" s="86" t="str">
        <f t="shared" si="35"/>
        <v/>
      </c>
      <c r="AD153" s="51"/>
      <c r="AE153" s="51"/>
      <c r="AF153" s="51"/>
      <c r="AG153" s="51"/>
    </row>
    <row r="154" spans="1:33" ht="21.95" customHeight="1" x14ac:dyDescent="0.3">
      <c r="A154" s="38" t="str">
        <f t="shared" si="40"/>
        <v/>
      </c>
      <c r="B154" s="121"/>
      <c r="C154" s="122"/>
      <c r="D154" s="125"/>
      <c r="E154" s="125"/>
      <c r="F154" s="125"/>
      <c r="G154" s="125"/>
      <c r="H154" s="10" t="str">
        <f t="shared" si="41"/>
        <v/>
      </c>
      <c r="I154" s="31">
        <f t="shared" si="36"/>
        <v>0</v>
      </c>
      <c r="J154" s="121"/>
      <c r="K154" s="32" t="str">
        <f t="shared" si="37"/>
        <v/>
      </c>
      <c r="L154" s="129"/>
      <c r="M154" s="34" t="str">
        <f t="shared" si="38"/>
        <v/>
      </c>
      <c r="N154" s="129"/>
      <c r="O154" s="39" t="str">
        <f t="shared" si="39"/>
        <v/>
      </c>
      <c r="P154" s="134"/>
      <c r="Q154" s="51"/>
      <c r="R154" s="51"/>
      <c r="S154" s="51"/>
      <c r="T154" s="51"/>
      <c r="U154" s="51"/>
      <c r="V154" s="51"/>
      <c r="W154" s="51"/>
      <c r="X154" s="51"/>
      <c r="Y154" s="89" t="str">
        <f t="shared" si="33"/>
        <v/>
      </c>
      <c r="Z154" s="89"/>
      <c r="AA154" s="89" t="str">
        <f t="shared" si="34"/>
        <v/>
      </c>
      <c r="AB154" s="86"/>
      <c r="AC154" s="86" t="str">
        <f t="shared" si="35"/>
        <v/>
      </c>
      <c r="AD154" s="51"/>
      <c r="AE154" s="51"/>
      <c r="AF154" s="51"/>
      <c r="AG154" s="51"/>
    </row>
    <row r="155" spans="1:33" ht="21.95" customHeight="1" x14ac:dyDescent="0.3">
      <c r="A155" s="38" t="str">
        <f t="shared" si="40"/>
        <v/>
      </c>
      <c r="B155" s="121"/>
      <c r="C155" s="122"/>
      <c r="D155" s="125"/>
      <c r="E155" s="125"/>
      <c r="F155" s="125"/>
      <c r="G155" s="125"/>
      <c r="H155" s="10" t="str">
        <f t="shared" si="41"/>
        <v/>
      </c>
      <c r="I155" s="31">
        <f t="shared" si="36"/>
        <v>0</v>
      </c>
      <c r="J155" s="121"/>
      <c r="K155" s="32" t="str">
        <f t="shared" si="37"/>
        <v/>
      </c>
      <c r="L155" s="129"/>
      <c r="M155" s="34" t="str">
        <f t="shared" si="38"/>
        <v/>
      </c>
      <c r="N155" s="129"/>
      <c r="O155" s="39" t="str">
        <f t="shared" si="39"/>
        <v/>
      </c>
      <c r="P155" s="134"/>
      <c r="Q155" s="51"/>
      <c r="R155" s="51"/>
      <c r="S155" s="51"/>
      <c r="T155" s="51"/>
      <c r="U155" s="51"/>
      <c r="V155" s="51"/>
      <c r="W155" s="51"/>
      <c r="X155" s="51"/>
      <c r="Y155" s="89" t="str">
        <f t="shared" si="33"/>
        <v/>
      </c>
      <c r="Z155" s="89"/>
      <c r="AA155" s="89" t="str">
        <f t="shared" si="34"/>
        <v/>
      </c>
      <c r="AB155" s="86"/>
      <c r="AC155" s="86" t="str">
        <f t="shared" si="35"/>
        <v/>
      </c>
      <c r="AD155" s="51"/>
      <c r="AE155" s="51"/>
      <c r="AF155" s="51"/>
      <c r="AG155" s="51"/>
    </row>
    <row r="156" spans="1:33" ht="21.95" customHeight="1" x14ac:dyDescent="0.3">
      <c r="A156" s="38" t="str">
        <f t="shared" si="40"/>
        <v/>
      </c>
      <c r="B156" s="121"/>
      <c r="C156" s="122"/>
      <c r="D156" s="125"/>
      <c r="E156" s="125"/>
      <c r="F156" s="125"/>
      <c r="G156" s="125"/>
      <c r="H156" s="10" t="str">
        <f t="shared" si="41"/>
        <v/>
      </c>
      <c r="I156" s="31">
        <f t="shared" si="36"/>
        <v>0</v>
      </c>
      <c r="J156" s="121"/>
      <c r="K156" s="32" t="str">
        <f t="shared" si="37"/>
        <v/>
      </c>
      <c r="L156" s="129"/>
      <c r="M156" s="34" t="str">
        <f t="shared" si="38"/>
        <v/>
      </c>
      <c r="N156" s="129"/>
      <c r="O156" s="39" t="str">
        <f t="shared" si="39"/>
        <v/>
      </c>
      <c r="P156" s="134"/>
      <c r="Q156" s="51"/>
      <c r="R156" s="51"/>
      <c r="S156" s="51"/>
      <c r="T156" s="51"/>
      <c r="U156" s="51"/>
      <c r="V156" s="51"/>
      <c r="W156" s="51"/>
      <c r="X156" s="51"/>
      <c r="Y156" s="89" t="str">
        <f t="shared" si="33"/>
        <v/>
      </c>
      <c r="Z156" s="89"/>
      <c r="AA156" s="89" t="str">
        <f t="shared" si="34"/>
        <v/>
      </c>
      <c r="AB156" s="86"/>
      <c r="AC156" s="86" t="str">
        <f t="shared" si="35"/>
        <v/>
      </c>
      <c r="AD156" s="51"/>
      <c r="AE156" s="51"/>
      <c r="AF156" s="51"/>
      <c r="AG156" s="51"/>
    </row>
    <row r="157" spans="1:33" ht="21.95" customHeight="1" x14ac:dyDescent="0.3">
      <c r="A157" s="38" t="str">
        <f t="shared" si="40"/>
        <v/>
      </c>
      <c r="B157" s="121"/>
      <c r="C157" s="122"/>
      <c r="D157" s="125"/>
      <c r="E157" s="125"/>
      <c r="F157" s="125"/>
      <c r="G157" s="125"/>
      <c r="H157" s="10" t="str">
        <f t="shared" si="41"/>
        <v/>
      </c>
      <c r="I157" s="31">
        <f t="shared" si="36"/>
        <v>0</v>
      </c>
      <c r="J157" s="121"/>
      <c r="K157" s="32" t="str">
        <f t="shared" si="37"/>
        <v/>
      </c>
      <c r="L157" s="129"/>
      <c r="M157" s="34" t="str">
        <f t="shared" si="38"/>
        <v/>
      </c>
      <c r="N157" s="129"/>
      <c r="O157" s="39" t="str">
        <f t="shared" si="39"/>
        <v/>
      </c>
      <c r="P157" s="134"/>
      <c r="Q157" s="51"/>
      <c r="R157" s="51"/>
      <c r="S157" s="51"/>
      <c r="T157" s="51"/>
      <c r="U157" s="51"/>
      <c r="V157" s="51"/>
      <c r="W157" s="51"/>
      <c r="X157" s="51"/>
      <c r="Y157" s="89" t="str">
        <f t="shared" si="33"/>
        <v/>
      </c>
      <c r="Z157" s="89"/>
      <c r="AA157" s="89" t="str">
        <f t="shared" si="34"/>
        <v/>
      </c>
      <c r="AB157" s="86"/>
      <c r="AC157" s="86" t="str">
        <f t="shared" si="35"/>
        <v/>
      </c>
      <c r="AD157" s="51"/>
      <c r="AE157" s="51"/>
      <c r="AF157" s="51"/>
      <c r="AG157" s="51"/>
    </row>
    <row r="158" spans="1:33" ht="21.95" customHeight="1" x14ac:dyDescent="0.3">
      <c r="A158" s="38" t="str">
        <f t="shared" si="40"/>
        <v/>
      </c>
      <c r="B158" s="121"/>
      <c r="C158" s="122"/>
      <c r="D158" s="125"/>
      <c r="E158" s="125"/>
      <c r="F158" s="125"/>
      <c r="G158" s="125"/>
      <c r="H158" s="10" t="str">
        <f t="shared" si="41"/>
        <v/>
      </c>
      <c r="I158" s="31">
        <f t="shared" si="36"/>
        <v>0</v>
      </c>
      <c r="J158" s="121"/>
      <c r="K158" s="32" t="str">
        <f t="shared" si="37"/>
        <v/>
      </c>
      <c r="L158" s="129"/>
      <c r="M158" s="34" t="str">
        <f t="shared" si="38"/>
        <v/>
      </c>
      <c r="N158" s="129"/>
      <c r="O158" s="39" t="str">
        <f t="shared" si="39"/>
        <v/>
      </c>
      <c r="P158" s="134"/>
      <c r="Q158" s="51"/>
      <c r="R158" s="51"/>
      <c r="S158" s="51"/>
      <c r="T158" s="51"/>
      <c r="U158" s="51"/>
      <c r="V158" s="51"/>
      <c r="W158" s="51"/>
      <c r="X158" s="51"/>
      <c r="Y158" s="89" t="str">
        <f t="shared" si="33"/>
        <v/>
      </c>
      <c r="Z158" s="89"/>
      <c r="AA158" s="89" t="str">
        <f t="shared" si="34"/>
        <v/>
      </c>
      <c r="AB158" s="86"/>
      <c r="AC158" s="86" t="str">
        <f t="shared" si="35"/>
        <v/>
      </c>
      <c r="AD158" s="51"/>
      <c r="AE158" s="51"/>
      <c r="AF158" s="51"/>
      <c r="AG158" s="51"/>
    </row>
    <row r="159" spans="1:33" ht="21.95" customHeight="1" x14ac:dyDescent="0.3">
      <c r="A159" s="38" t="str">
        <f t="shared" si="40"/>
        <v/>
      </c>
      <c r="B159" s="121"/>
      <c r="C159" s="122"/>
      <c r="D159" s="125"/>
      <c r="E159" s="125"/>
      <c r="F159" s="125"/>
      <c r="G159" s="125"/>
      <c r="H159" s="10" t="str">
        <f t="shared" si="41"/>
        <v/>
      </c>
      <c r="I159" s="31">
        <f t="shared" si="36"/>
        <v>0</v>
      </c>
      <c r="J159" s="121"/>
      <c r="K159" s="32" t="str">
        <f t="shared" si="37"/>
        <v/>
      </c>
      <c r="L159" s="129"/>
      <c r="M159" s="34" t="str">
        <f t="shared" si="38"/>
        <v/>
      </c>
      <c r="N159" s="129"/>
      <c r="O159" s="39" t="str">
        <f t="shared" si="39"/>
        <v/>
      </c>
      <c r="P159" s="134"/>
      <c r="Q159" s="51"/>
      <c r="R159" s="51"/>
      <c r="S159" s="51"/>
      <c r="T159" s="51"/>
      <c r="U159" s="51"/>
      <c r="V159" s="51"/>
      <c r="W159" s="51"/>
      <c r="X159" s="51"/>
      <c r="Y159" s="89" t="str">
        <f t="shared" si="33"/>
        <v/>
      </c>
      <c r="Z159" s="89"/>
      <c r="AA159" s="89" t="str">
        <f t="shared" si="34"/>
        <v/>
      </c>
      <c r="AB159" s="86"/>
      <c r="AC159" s="86" t="str">
        <f t="shared" si="35"/>
        <v/>
      </c>
      <c r="AD159" s="51"/>
      <c r="AE159" s="51"/>
      <c r="AF159" s="51"/>
      <c r="AG159" s="51"/>
    </row>
    <row r="160" spans="1:33" ht="21.95" customHeight="1" x14ac:dyDescent="0.3">
      <c r="A160" s="38" t="str">
        <f t="shared" si="40"/>
        <v/>
      </c>
      <c r="B160" s="121"/>
      <c r="C160" s="122"/>
      <c r="D160" s="125"/>
      <c r="E160" s="125"/>
      <c r="F160" s="125"/>
      <c r="G160" s="125"/>
      <c r="H160" s="10" t="str">
        <f t="shared" si="41"/>
        <v/>
      </c>
      <c r="I160" s="31">
        <f t="shared" si="36"/>
        <v>0</v>
      </c>
      <c r="J160" s="121"/>
      <c r="K160" s="32" t="str">
        <f t="shared" si="37"/>
        <v/>
      </c>
      <c r="L160" s="129"/>
      <c r="M160" s="34" t="str">
        <f t="shared" si="38"/>
        <v/>
      </c>
      <c r="N160" s="129"/>
      <c r="O160" s="39" t="str">
        <f t="shared" si="39"/>
        <v/>
      </c>
      <c r="P160" s="134"/>
      <c r="Q160" s="51"/>
      <c r="R160" s="51"/>
      <c r="S160" s="51"/>
      <c r="T160" s="51"/>
      <c r="U160" s="51"/>
      <c r="V160" s="51"/>
      <c r="W160" s="51"/>
      <c r="X160" s="51"/>
      <c r="Y160" s="89" t="str">
        <f t="shared" si="33"/>
        <v/>
      </c>
      <c r="Z160" s="89"/>
      <c r="AA160" s="89" t="str">
        <f t="shared" si="34"/>
        <v/>
      </c>
      <c r="AB160" s="86"/>
      <c r="AC160" s="86" t="str">
        <f t="shared" si="35"/>
        <v/>
      </c>
      <c r="AD160" s="51"/>
      <c r="AE160" s="51"/>
      <c r="AF160" s="51"/>
      <c r="AG160" s="51"/>
    </row>
    <row r="161" spans="1:33" ht="21.95" customHeight="1" x14ac:dyDescent="0.3">
      <c r="A161" s="38" t="str">
        <f t="shared" si="40"/>
        <v/>
      </c>
      <c r="B161" s="121"/>
      <c r="C161" s="122"/>
      <c r="D161" s="125"/>
      <c r="E161" s="125"/>
      <c r="F161" s="125"/>
      <c r="G161" s="125"/>
      <c r="H161" s="10" t="str">
        <f t="shared" si="41"/>
        <v/>
      </c>
      <c r="I161" s="31">
        <f t="shared" si="36"/>
        <v>0</v>
      </c>
      <c r="J161" s="121"/>
      <c r="K161" s="32" t="str">
        <f t="shared" si="37"/>
        <v/>
      </c>
      <c r="L161" s="129"/>
      <c r="M161" s="34" t="str">
        <f t="shared" si="38"/>
        <v/>
      </c>
      <c r="N161" s="129"/>
      <c r="O161" s="39" t="str">
        <f t="shared" si="39"/>
        <v/>
      </c>
      <c r="P161" s="134"/>
      <c r="Q161" s="51"/>
      <c r="R161" s="51"/>
      <c r="S161" s="51"/>
      <c r="T161" s="51"/>
      <c r="U161" s="51"/>
      <c r="V161" s="51"/>
      <c r="W161" s="51"/>
      <c r="X161" s="51"/>
      <c r="Y161" s="89" t="str">
        <f t="shared" si="33"/>
        <v/>
      </c>
      <c r="Z161" s="89"/>
      <c r="AA161" s="89" t="str">
        <f t="shared" si="34"/>
        <v/>
      </c>
      <c r="AB161" s="86"/>
      <c r="AC161" s="86" t="str">
        <f t="shared" si="35"/>
        <v/>
      </c>
      <c r="AD161" s="51"/>
      <c r="AE161" s="51"/>
      <c r="AF161" s="51"/>
      <c r="AG161" s="51"/>
    </row>
    <row r="162" spans="1:33" ht="21.95" customHeight="1" x14ac:dyDescent="0.3">
      <c r="A162" s="38" t="str">
        <f t="shared" si="40"/>
        <v/>
      </c>
      <c r="B162" s="121"/>
      <c r="C162" s="122"/>
      <c r="D162" s="125"/>
      <c r="E162" s="125"/>
      <c r="F162" s="125"/>
      <c r="G162" s="125"/>
      <c r="H162" s="10" t="str">
        <f t="shared" si="41"/>
        <v/>
      </c>
      <c r="I162" s="31">
        <f t="shared" si="36"/>
        <v>0</v>
      </c>
      <c r="J162" s="121"/>
      <c r="K162" s="32" t="str">
        <f t="shared" si="37"/>
        <v/>
      </c>
      <c r="L162" s="129"/>
      <c r="M162" s="34" t="str">
        <f t="shared" si="38"/>
        <v/>
      </c>
      <c r="N162" s="129"/>
      <c r="O162" s="39" t="str">
        <f t="shared" si="39"/>
        <v/>
      </c>
      <c r="P162" s="134"/>
      <c r="Q162" s="51"/>
      <c r="R162" s="51"/>
      <c r="S162" s="51"/>
      <c r="T162" s="51"/>
      <c r="U162" s="51"/>
      <c r="V162" s="51"/>
      <c r="W162" s="51"/>
      <c r="X162" s="51"/>
      <c r="Y162" s="89" t="str">
        <f t="shared" si="33"/>
        <v/>
      </c>
      <c r="Z162" s="89"/>
      <c r="AA162" s="89" t="str">
        <f t="shared" si="34"/>
        <v/>
      </c>
      <c r="AB162" s="86"/>
      <c r="AC162" s="86" t="str">
        <f t="shared" si="35"/>
        <v/>
      </c>
      <c r="AD162" s="51"/>
      <c r="AE162" s="51"/>
      <c r="AF162" s="51"/>
      <c r="AG162" s="51"/>
    </row>
    <row r="163" spans="1:33" ht="21.95" customHeight="1" x14ac:dyDescent="0.3">
      <c r="A163" s="38" t="str">
        <f t="shared" si="40"/>
        <v/>
      </c>
      <c r="B163" s="121"/>
      <c r="C163" s="122"/>
      <c r="D163" s="125"/>
      <c r="E163" s="125"/>
      <c r="F163" s="125"/>
      <c r="G163" s="125"/>
      <c r="H163" s="10" t="str">
        <f t="shared" si="41"/>
        <v/>
      </c>
      <c r="I163" s="31">
        <f t="shared" si="36"/>
        <v>0</v>
      </c>
      <c r="J163" s="121"/>
      <c r="K163" s="32" t="str">
        <f t="shared" si="37"/>
        <v/>
      </c>
      <c r="L163" s="129"/>
      <c r="M163" s="34" t="str">
        <f t="shared" si="38"/>
        <v/>
      </c>
      <c r="N163" s="129"/>
      <c r="O163" s="39" t="str">
        <f t="shared" si="39"/>
        <v/>
      </c>
      <c r="P163" s="134"/>
      <c r="Q163" s="51"/>
      <c r="R163" s="51"/>
      <c r="S163" s="51"/>
      <c r="T163" s="51"/>
      <c r="U163" s="51"/>
      <c r="V163" s="51"/>
      <c r="W163" s="51"/>
      <c r="X163" s="51"/>
      <c r="Y163" s="89" t="str">
        <f t="shared" si="33"/>
        <v/>
      </c>
      <c r="Z163" s="89"/>
      <c r="AA163" s="89" t="str">
        <f t="shared" si="34"/>
        <v/>
      </c>
      <c r="AB163" s="86"/>
      <c r="AC163" s="86" t="str">
        <f t="shared" si="35"/>
        <v/>
      </c>
      <c r="AD163" s="51"/>
      <c r="AE163" s="51"/>
      <c r="AF163" s="51"/>
      <c r="AG163" s="51"/>
    </row>
    <row r="164" spans="1:33" ht="21.95" customHeight="1" x14ac:dyDescent="0.3">
      <c r="A164" s="38" t="str">
        <f t="shared" si="40"/>
        <v/>
      </c>
      <c r="B164" s="121"/>
      <c r="C164" s="122"/>
      <c r="D164" s="125"/>
      <c r="E164" s="125"/>
      <c r="F164" s="125"/>
      <c r="G164" s="125"/>
      <c r="H164" s="10" t="str">
        <f t="shared" si="41"/>
        <v/>
      </c>
      <c r="I164" s="31">
        <f t="shared" si="36"/>
        <v>0</v>
      </c>
      <c r="J164" s="121"/>
      <c r="K164" s="32" t="str">
        <f t="shared" si="37"/>
        <v/>
      </c>
      <c r="L164" s="129"/>
      <c r="M164" s="34" t="str">
        <f t="shared" si="38"/>
        <v/>
      </c>
      <c r="N164" s="129"/>
      <c r="O164" s="39" t="str">
        <f t="shared" si="39"/>
        <v/>
      </c>
      <c r="P164" s="134"/>
      <c r="Q164" s="51"/>
      <c r="R164" s="51"/>
      <c r="S164" s="51"/>
      <c r="T164" s="51"/>
      <c r="U164" s="51"/>
      <c r="V164" s="51"/>
      <c r="W164" s="51"/>
      <c r="X164" s="51"/>
      <c r="Y164" s="89" t="str">
        <f t="shared" si="33"/>
        <v/>
      </c>
      <c r="Z164" s="89"/>
      <c r="AA164" s="89" t="str">
        <f t="shared" si="34"/>
        <v/>
      </c>
      <c r="AB164" s="86"/>
      <c r="AC164" s="86" t="str">
        <f t="shared" si="35"/>
        <v/>
      </c>
      <c r="AD164" s="51"/>
      <c r="AE164" s="51"/>
      <c r="AF164" s="51"/>
      <c r="AG164" s="51"/>
    </row>
    <row r="165" spans="1:33" ht="21.95" customHeight="1" x14ac:dyDescent="0.3">
      <c r="A165" s="38" t="str">
        <f t="shared" si="40"/>
        <v/>
      </c>
      <c r="B165" s="121"/>
      <c r="C165" s="122"/>
      <c r="D165" s="125"/>
      <c r="E165" s="125"/>
      <c r="F165" s="125"/>
      <c r="G165" s="125"/>
      <c r="H165" s="10" t="str">
        <f t="shared" si="41"/>
        <v/>
      </c>
      <c r="I165" s="31">
        <f t="shared" si="36"/>
        <v>0</v>
      </c>
      <c r="J165" s="121"/>
      <c r="K165" s="32" t="str">
        <f t="shared" si="37"/>
        <v/>
      </c>
      <c r="L165" s="129"/>
      <c r="M165" s="34" t="str">
        <f t="shared" si="38"/>
        <v/>
      </c>
      <c r="N165" s="129"/>
      <c r="O165" s="39" t="str">
        <f t="shared" si="39"/>
        <v/>
      </c>
      <c r="P165" s="134"/>
      <c r="Q165" s="51"/>
      <c r="R165" s="51"/>
      <c r="S165" s="51"/>
      <c r="T165" s="51"/>
      <c r="U165" s="51"/>
      <c r="V165" s="51"/>
      <c r="W165" s="51"/>
      <c r="X165" s="51"/>
      <c r="Y165" s="89" t="str">
        <f t="shared" si="33"/>
        <v/>
      </c>
      <c r="Z165" s="89"/>
      <c r="AA165" s="89" t="str">
        <f t="shared" si="34"/>
        <v/>
      </c>
      <c r="AB165" s="86"/>
      <c r="AC165" s="86" t="str">
        <f t="shared" si="35"/>
        <v/>
      </c>
      <c r="AD165" s="51"/>
      <c r="AE165" s="51"/>
      <c r="AF165" s="51"/>
      <c r="AG165" s="51"/>
    </row>
    <row r="166" spans="1:33" ht="21.95" customHeight="1" x14ac:dyDescent="0.3">
      <c r="A166" s="38" t="str">
        <f t="shared" si="40"/>
        <v/>
      </c>
      <c r="B166" s="121"/>
      <c r="C166" s="122"/>
      <c r="D166" s="125"/>
      <c r="E166" s="125"/>
      <c r="F166" s="125"/>
      <c r="G166" s="125"/>
      <c r="H166" s="10" t="str">
        <f t="shared" si="41"/>
        <v/>
      </c>
      <c r="I166" s="31">
        <f t="shared" si="36"/>
        <v>0</v>
      </c>
      <c r="J166" s="121"/>
      <c r="K166" s="32" t="str">
        <f t="shared" si="37"/>
        <v/>
      </c>
      <c r="L166" s="129"/>
      <c r="M166" s="34" t="str">
        <f t="shared" si="38"/>
        <v/>
      </c>
      <c r="N166" s="129"/>
      <c r="O166" s="39" t="str">
        <f t="shared" si="39"/>
        <v/>
      </c>
      <c r="P166" s="134"/>
      <c r="Q166" s="51"/>
      <c r="R166" s="51"/>
      <c r="S166" s="51"/>
      <c r="T166" s="51"/>
      <c r="U166" s="51"/>
      <c r="V166" s="51"/>
      <c r="W166" s="51"/>
      <c r="X166" s="51"/>
      <c r="Y166" s="89" t="str">
        <f t="shared" si="33"/>
        <v/>
      </c>
      <c r="Z166" s="89"/>
      <c r="AA166" s="89" t="str">
        <f t="shared" si="34"/>
        <v/>
      </c>
      <c r="AB166" s="86"/>
      <c r="AC166" s="86" t="str">
        <f t="shared" si="35"/>
        <v/>
      </c>
      <c r="AD166" s="51"/>
      <c r="AE166" s="51"/>
      <c r="AF166" s="51"/>
      <c r="AG166" s="51"/>
    </row>
    <row r="167" spans="1:33" ht="21.95" customHeight="1" x14ac:dyDescent="0.3">
      <c r="A167" s="38" t="str">
        <f t="shared" si="40"/>
        <v/>
      </c>
      <c r="B167" s="121"/>
      <c r="C167" s="122"/>
      <c r="D167" s="125"/>
      <c r="E167" s="125"/>
      <c r="F167" s="125"/>
      <c r="G167" s="125"/>
      <c r="H167" s="10" t="str">
        <f t="shared" si="41"/>
        <v/>
      </c>
      <c r="I167" s="31">
        <f t="shared" si="36"/>
        <v>0</v>
      </c>
      <c r="J167" s="121"/>
      <c r="K167" s="32" t="str">
        <f t="shared" si="37"/>
        <v/>
      </c>
      <c r="L167" s="129"/>
      <c r="M167" s="34" t="str">
        <f t="shared" si="38"/>
        <v/>
      </c>
      <c r="N167" s="129"/>
      <c r="O167" s="39" t="str">
        <f t="shared" si="39"/>
        <v/>
      </c>
      <c r="P167" s="134"/>
      <c r="Q167" s="51"/>
      <c r="R167" s="51"/>
      <c r="S167" s="51"/>
      <c r="T167" s="51"/>
      <c r="U167" s="51"/>
      <c r="V167" s="51"/>
      <c r="W167" s="51"/>
      <c r="X167" s="51"/>
      <c r="Y167" s="89" t="str">
        <f t="shared" si="33"/>
        <v/>
      </c>
      <c r="Z167" s="89"/>
      <c r="AA167" s="89" t="str">
        <f t="shared" si="34"/>
        <v/>
      </c>
      <c r="AB167" s="86"/>
      <c r="AC167" s="86" t="str">
        <f t="shared" si="35"/>
        <v/>
      </c>
      <c r="AD167" s="51"/>
      <c r="AE167" s="51"/>
      <c r="AF167" s="51"/>
      <c r="AG167" s="51"/>
    </row>
    <row r="168" spans="1:33" ht="21.95" customHeight="1" x14ac:dyDescent="0.3">
      <c r="A168" s="38" t="str">
        <f t="shared" si="40"/>
        <v/>
      </c>
      <c r="B168" s="121"/>
      <c r="C168" s="122"/>
      <c r="D168" s="125"/>
      <c r="E168" s="125"/>
      <c r="F168" s="125"/>
      <c r="G168" s="125"/>
      <c r="H168" s="10" t="str">
        <f t="shared" si="41"/>
        <v/>
      </c>
      <c r="I168" s="31">
        <f t="shared" si="36"/>
        <v>0</v>
      </c>
      <c r="J168" s="121"/>
      <c r="K168" s="32" t="str">
        <f t="shared" si="37"/>
        <v/>
      </c>
      <c r="L168" s="129"/>
      <c r="M168" s="34" t="str">
        <f t="shared" si="38"/>
        <v/>
      </c>
      <c r="N168" s="129"/>
      <c r="O168" s="39" t="str">
        <f t="shared" si="39"/>
        <v/>
      </c>
      <c r="P168" s="134"/>
      <c r="Q168" s="51"/>
      <c r="R168" s="51"/>
      <c r="S168" s="51"/>
      <c r="T168" s="51"/>
      <c r="U168" s="51"/>
      <c r="V168" s="51"/>
      <c r="W168" s="51"/>
      <c r="X168" s="51"/>
      <c r="Y168" s="89" t="str">
        <f t="shared" si="33"/>
        <v/>
      </c>
      <c r="Z168" s="89"/>
      <c r="AA168" s="89" t="str">
        <f t="shared" si="34"/>
        <v/>
      </c>
      <c r="AB168" s="86"/>
      <c r="AC168" s="86" t="str">
        <f t="shared" si="35"/>
        <v/>
      </c>
      <c r="AD168" s="51"/>
      <c r="AE168" s="51"/>
      <c r="AF168" s="51"/>
      <c r="AG168" s="51"/>
    </row>
    <row r="169" spans="1:33" ht="21.95" customHeight="1" x14ac:dyDescent="0.3">
      <c r="A169" s="38" t="str">
        <f t="shared" si="40"/>
        <v/>
      </c>
      <c r="B169" s="121"/>
      <c r="C169" s="122"/>
      <c r="D169" s="125"/>
      <c r="E169" s="125"/>
      <c r="F169" s="125"/>
      <c r="G169" s="125"/>
      <c r="H169" s="10" t="str">
        <f t="shared" si="41"/>
        <v/>
      </c>
      <c r="I169" s="31">
        <f t="shared" si="36"/>
        <v>0</v>
      </c>
      <c r="J169" s="121"/>
      <c r="K169" s="32" t="str">
        <f t="shared" si="37"/>
        <v/>
      </c>
      <c r="L169" s="129"/>
      <c r="M169" s="34" t="str">
        <f t="shared" si="38"/>
        <v/>
      </c>
      <c r="N169" s="129"/>
      <c r="O169" s="39" t="str">
        <f t="shared" si="39"/>
        <v/>
      </c>
      <c r="P169" s="134"/>
      <c r="Q169" s="51"/>
      <c r="R169" s="51"/>
      <c r="S169" s="51"/>
      <c r="T169" s="51"/>
      <c r="U169" s="51"/>
      <c r="V169" s="51"/>
      <c r="W169" s="51"/>
      <c r="X169" s="51"/>
      <c r="Y169" s="89" t="str">
        <f t="shared" si="33"/>
        <v/>
      </c>
      <c r="Z169" s="89"/>
      <c r="AA169" s="89" t="str">
        <f t="shared" si="34"/>
        <v/>
      </c>
      <c r="AB169" s="86"/>
      <c r="AC169" s="86" t="str">
        <f t="shared" si="35"/>
        <v/>
      </c>
      <c r="AD169" s="51"/>
      <c r="AE169" s="51"/>
      <c r="AF169" s="51"/>
      <c r="AG169" s="51"/>
    </row>
    <row r="170" spans="1:33" ht="21.95" customHeight="1" x14ac:dyDescent="0.3">
      <c r="A170" s="38" t="str">
        <f t="shared" si="40"/>
        <v/>
      </c>
      <c r="B170" s="121"/>
      <c r="C170" s="122"/>
      <c r="D170" s="125"/>
      <c r="E170" s="125"/>
      <c r="F170" s="125"/>
      <c r="G170" s="125"/>
      <c r="H170" s="10" t="str">
        <f t="shared" si="41"/>
        <v/>
      </c>
      <c r="I170" s="31">
        <f t="shared" si="36"/>
        <v>0</v>
      </c>
      <c r="J170" s="121"/>
      <c r="K170" s="32" t="str">
        <f t="shared" si="37"/>
        <v/>
      </c>
      <c r="L170" s="129"/>
      <c r="M170" s="34" t="str">
        <f t="shared" si="38"/>
        <v/>
      </c>
      <c r="N170" s="129"/>
      <c r="O170" s="39" t="str">
        <f t="shared" si="39"/>
        <v/>
      </c>
      <c r="P170" s="134"/>
      <c r="Q170" s="51"/>
      <c r="R170" s="51"/>
      <c r="S170" s="51"/>
      <c r="T170" s="51"/>
      <c r="U170" s="51"/>
      <c r="V170" s="51"/>
      <c r="W170" s="51"/>
      <c r="X170" s="51"/>
      <c r="Y170" s="89" t="str">
        <f t="shared" si="33"/>
        <v/>
      </c>
      <c r="Z170" s="89"/>
      <c r="AA170" s="89" t="str">
        <f t="shared" si="34"/>
        <v/>
      </c>
      <c r="AB170" s="86"/>
      <c r="AC170" s="86" t="str">
        <f t="shared" si="35"/>
        <v/>
      </c>
      <c r="AD170" s="51"/>
      <c r="AE170" s="51"/>
      <c r="AF170" s="51"/>
      <c r="AG170" s="51"/>
    </row>
    <row r="171" spans="1:33" ht="21.95" customHeight="1" x14ac:dyDescent="0.3">
      <c r="A171" s="38" t="str">
        <f t="shared" si="40"/>
        <v/>
      </c>
      <c r="B171" s="121"/>
      <c r="C171" s="122"/>
      <c r="D171" s="125"/>
      <c r="E171" s="125"/>
      <c r="F171" s="125"/>
      <c r="G171" s="125"/>
      <c r="H171" s="10" t="str">
        <f t="shared" si="41"/>
        <v/>
      </c>
      <c r="I171" s="31">
        <f t="shared" si="36"/>
        <v>0</v>
      </c>
      <c r="J171" s="121"/>
      <c r="K171" s="32" t="str">
        <f t="shared" si="37"/>
        <v/>
      </c>
      <c r="L171" s="129"/>
      <c r="M171" s="34" t="str">
        <f t="shared" si="38"/>
        <v/>
      </c>
      <c r="N171" s="129"/>
      <c r="O171" s="39" t="str">
        <f t="shared" si="39"/>
        <v/>
      </c>
      <c r="P171" s="134"/>
      <c r="Q171" s="51"/>
      <c r="R171" s="51"/>
      <c r="S171" s="51"/>
      <c r="T171" s="51"/>
      <c r="U171" s="51"/>
      <c r="V171" s="51"/>
      <c r="W171" s="51"/>
      <c r="X171" s="51"/>
      <c r="Y171" s="89" t="str">
        <f t="shared" si="33"/>
        <v/>
      </c>
      <c r="Z171" s="89"/>
      <c r="AA171" s="89" t="str">
        <f t="shared" si="34"/>
        <v/>
      </c>
      <c r="AB171" s="86"/>
      <c r="AC171" s="86" t="str">
        <f t="shared" si="35"/>
        <v/>
      </c>
      <c r="AD171" s="51"/>
      <c r="AE171" s="51"/>
      <c r="AF171" s="51"/>
      <c r="AG171" s="51"/>
    </row>
    <row r="172" spans="1:33" ht="21.95" customHeight="1" x14ac:dyDescent="0.3">
      <c r="A172" s="38" t="str">
        <f t="shared" si="40"/>
        <v/>
      </c>
      <c r="B172" s="121"/>
      <c r="C172" s="122"/>
      <c r="D172" s="125"/>
      <c r="E172" s="125"/>
      <c r="F172" s="125"/>
      <c r="G172" s="125"/>
      <c r="H172" s="10" t="str">
        <f t="shared" si="41"/>
        <v/>
      </c>
      <c r="I172" s="31">
        <f t="shared" si="36"/>
        <v>0</v>
      </c>
      <c r="J172" s="121"/>
      <c r="K172" s="32" t="str">
        <f t="shared" si="37"/>
        <v/>
      </c>
      <c r="L172" s="129"/>
      <c r="M172" s="34" t="str">
        <f t="shared" si="38"/>
        <v/>
      </c>
      <c r="N172" s="129"/>
      <c r="O172" s="39" t="str">
        <f t="shared" si="39"/>
        <v/>
      </c>
      <c r="P172" s="134"/>
      <c r="Q172" s="51"/>
      <c r="R172" s="51"/>
      <c r="S172" s="51"/>
      <c r="T172" s="51"/>
      <c r="U172" s="51"/>
      <c r="V172" s="51"/>
      <c r="W172" s="51"/>
      <c r="X172" s="51"/>
      <c r="Y172" s="89" t="str">
        <f t="shared" ref="Y172:Y203" si="42">IF(J172="A",((($D172/1000)+prořez)*1)*$G172,IF(J172="B",((($F172/1000)+prořez)*1)*$G172,IF(J172="AA",((($D172/1000)+prořez)*2)*$G172,IF(J172="BB",((($F172/1000)+prořez)*2)*$G172,IF(J172="AB",(((($D172/1000)+prořez))+(($F172/1000)+prořez))*$G172,IF(J172="AAB",(((($D172/1000)+prořez)*2)+(($F172/1000)+prořez))*$G172,IF(J172="ABB",(((($D172/1000)+prořez)+((($F172/1000)+prořez)*2)))*$G172,IF(J172="","",0))))))))</f>
        <v/>
      </c>
      <c r="Z172" s="89"/>
      <c r="AA172" s="89" t="str">
        <f t="shared" ref="AA172:AA203" si="43">IF(N172="A",((($D172/1000)+prořez)*1)*$G172,IF(N172="B",((($F172/1000)+prořez)*1)*$G172,IF(N172="AA",((($D172/1000)+prořez)*2)*$G172,IF(N172="BB",((($F172/1000)+prořez)*2)*$G172,IF(N172="AB",(((($D172/1000)+prořez))+(($F172/1000)+prořez))*$G172,IF(N172="AAB",(((($D172/1000)+prořez)*2)+(($F172/1000)+prořez))*$G172,IF(N172="ABB",(((($D172/1000)+prořez)+((($F172/1000)+prořez)*2)))*$G172,IF(N172="","",0))))))))</f>
        <v/>
      </c>
      <c r="AB172" s="86"/>
      <c r="AC172" s="86" t="str">
        <f t="shared" ref="AC172:AC203" si="44">IF(L172="A",((($D172/1000)+prořez)*1)*$G172,IF(L172="B",((($F172/1000)+prořez)*1)*$G172,IF(L172="AA",((($D172/1000)+prořez)*2)*$G172,IF(L172="BB",((($F172/1000)+prořez)*2)*$G172,IF(L172="AB",(((($D172/1000)+prořez))+(($F172/1000)+prořez))*$G172,IF(L172="AAB",(((($D172/1000)+prořez)*2)+(($F172/1000)+prořez))*$G172,IF(L172="ABB",(((($D172/1000)+prořez)+((($F172/1000)+prořez)*2)))*$G172,IF(L172="","",0))))))))</f>
        <v/>
      </c>
      <c r="AD172" s="51"/>
      <c r="AE172" s="51"/>
      <c r="AF172" s="51"/>
      <c r="AG172" s="51"/>
    </row>
    <row r="173" spans="1:33" ht="21.95" customHeight="1" x14ac:dyDescent="0.3">
      <c r="A173" s="38" t="str">
        <f t="shared" si="40"/>
        <v/>
      </c>
      <c r="B173" s="121"/>
      <c r="C173" s="122"/>
      <c r="D173" s="125"/>
      <c r="E173" s="125"/>
      <c r="F173" s="125"/>
      <c r="G173" s="125"/>
      <c r="H173" s="10" t="str">
        <f t="shared" si="41"/>
        <v/>
      </c>
      <c r="I173" s="31">
        <f t="shared" si="36"/>
        <v>0</v>
      </c>
      <c r="J173" s="121"/>
      <c r="K173" s="32" t="str">
        <f t="shared" si="37"/>
        <v/>
      </c>
      <c r="L173" s="129"/>
      <c r="M173" s="34" t="str">
        <f t="shared" si="38"/>
        <v/>
      </c>
      <c r="N173" s="129"/>
      <c r="O173" s="39" t="str">
        <f t="shared" si="39"/>
        <v/>
      </c>
      <c r="P173" s="134"/>
      <c r="Q173" s="51"/>
      <c r="R173" s="51"/>
      <c r="S173" s="51"/>
      <c r="T173" s="51"/>
      <c r="U173" s="51"/>
      <c r="V173" s="51"/>
      <c r="W173" s="51"/>
      <c r="X173" s="51"/>
      <c r="Y173" s="89" t="str">
        <f t="shared" si="42"/>
        <v/>
      </c>
      <c r="Z173" s="89"/>
      <c r="AA173" s="89" t="str">
        <f t="shared" si="43"/>
        <v/>
      </c>
      <c r="AB173" s="86"/>
      <c r="AC173" s="86" t="str">
        <f t="shared" si="44"/>
        <v/>
      </c>
      <c r="AD173" s="51"/>
      <c r="AE173" s="51"/>
      <c r="AF173" s="51"/>
      <c r="AG173" s="51"/>
    </row>
    <row r="174" spans="1:33" ht="21.95" customHeight="1" x14ac:dyDescent="0.3">
      <c r="A174" s="38" t="str">
        <f t="shared" si="40"/>
        <v/>
      </c>
      <c r="B174" s="121"/>
      <c r="C174" s="122"/>
      <c r="D174" s="125"/>
      <c r="E174" s="125"/>
      <c r="F174" s="125"/>
      <c r="G174" s="125"/>
      <c r="H174" s="10" t="str">
        <f t="shared" si="41"/>
        <v/>
      </c>
      <c r="I174" s="31">
        <f t="shared" si="36"/>
        <v>0</v>
      </c>
      <c r="J174" s="121"/>
      <c r="K174" s="32" t="str">
        <f t="shared" si="37"/>
        <v/>
      </c>
      <c r="L174" s="129"/>
      <c r="M174" s="34" t="str">
        <f t="shared" si="38"/>
        <v/>
      </c>
      <c r="N174" s="129"/>
      <c r="O174" s="39" t="str">
        <f t="shared" si="39"/>
        <v/>
      </c>
      <c r="P174" s="134"/>
      <c r="Q174" s="51"/>
      <c r="R174" s="51"/>
      <c r="S174" s="51"/>
      <c r="T174" s="51"/>
      <c r="U174" s="51"/>
      <c r="V174" s="51"/>
      <c r="W174" s="51"/>
      <c r="X174" s="51"/>
      <c r="Y174" s="89" t="str">
        <f t="shared" si="42"/>
        <v/>
      </c>
      <c r="Z174" s="89"/>
      <c r="AA174" s="89" t="str">
        <f t="shared" si="43"/>
        <v/>
      </c>
      <c r="AB174" s="86"/>
      <c r="AC174" s="86" t="str">
        <f t="shared" si="44"/>
        <v/>
      </c>
      <c r="AD174" s="51"/>
      <c r="AE174" s="51"/>
      <c r="AF174" s="51"/>
      <c r="AG174" s="51"/>
    </row>
    <row r="175" spans="1:33" ht="21.95" customHeight="1" x14ac:dyDescent="0.3">
      <c r="A175" s="38" t="str">
        <f t="shared" si="40"/>
        <v/>
      </c>
      <c r="B175" s="121"/>
      <c r="C175" s="122"/>
      <c r="D175" s="125"/>
      <c r="E175" s="125"/>
      <c r="F175" s="125"/>
      <c r="G175" s="125"/>
      <c r="H175" s="10" t="str">
        <f t="shared" si="41"/>
        <v/>
      </c>
      <c r="I175" s="31">
        <f t="shared" si="36"/>
        <v>0</v>
      </c>
      <c r="J175" s="121"/>
      <c r="K175" s="32" t="str">
        <f t="shared" si="37"/>
        <v/>
      </c>
      <c r="L175" s="129"/>
      <c r="M175" s="34" t="str">
        <f t="shared" si="38"/>
        <v/>
      </c>
      <c r="N175" s="129"/>
      <c r="O175" s="39" t="str">
        <f t="shared" si="39"/>
        <v/>
      </c>
      <c r="P175" s="134"/>
      <c r="Q175" s="51"/>
      <c r="R175" s="51"/>
      <c r="S175" s="51"/>
      <c r="T175" s="51"/>
      <c r="U175" s="51"/>
      <c r="V175" s="51"/>
      <c r="W175" s="51"/>
      <c r="X175" s="51"/>
      <c r="Y175" s="89" t="str">
        <f t="shared" si="42"/>
        <v/>
      </c>
      <c r="Z175" s="89"/>
      <c r="AA175" s="89" t="str">
        <f t="shared" si="43"/>
        <v/>
      </c>
      <c r="AB175" s="86"/>
      <c r="AC175" s="86" t="str">
        <f t="shared" si="44"/>
        <v/>
      </c>
      <c r="AD175" s="51"/>
      <c r="AE175" s="51"/>
      <c r="AF175" s="51"/>
      <c r="AG175" s="51"/>
    </row>
    <row r="176" spans="1:33" ht="21.95" customHeight="1" x14ac:dyDescent="0.3">
      <c r="A176" s="38" t="str">
        <f t="shared" si="40"/>
        <v/>
      </c>
      <c r="B176" s="121"/>
      <c r="C176" s="122"/>
      <c r="D176" s="125"/>
      <c r="E176" s="125"/>
      <c r="F176" s="125"/>
      <c r="G176" s="125"/>
      <c r="H176" s="10" t="str">
        <f t="shared" si="41"/>
        <v/>
      </c>
      <c r="I176" s="31">
        <f t="shared" si="36"/>
        <v>0</v>
      </c>
      <c r="J176" s="121"/>
      <c r="K176" s="32" t="str">
        <f t="shared" si="37"/>
        <v/>
      </c>
      <c r="L176" s="129"/>
      <c r="M176" s="34" t="str">
        <f t="shared" si="38"/>
        <v/>
      </c>
      <c r="N176" s="129"/>
      <c r="O176" s="39" t="str">
        <f t="shared" si="39"/>
        <v/>
      </c>
      <c r="P176" s="134"/>
      <c r="Q176" s="51"/>
      <c r="R176" s="51"/>
      <c r="S176" s="51"/>
      <c r="T176" s="51"/>
      <c r="U176" s="51"/>
      <c r="V176" s="51"/>
      <c r="W176" s="51"/>
      <c r="X176" s="51"/>
      <c r="Y176" s="89" t="str">
        <f t="shared" si="42"/>
        <v/>
      </c>
      <c r="Z176" s="89"/>
      <c r="AA176" s="89" t="str">
        <f t="shared" si="43"/>
        <v/>
      </c>
      <c r="AB176" s="86"/>
      <c r="AC176" s="86" t="str">
        <f t="shared" si="44"/>
        <v/>
      </c>
      <c r="AD176" s="51"/>
      <c r="AE176" s="51"/>
      <c r="AF176" s="51"/>
      <c r="AG176" s="51"/>
    </row>
    <row r="177" spans="1:33" ht="21.95" customHeight="1" x14ac:dyDescent="0.3">
      <c r="A177" s="38" t="str">
        <f t="shared" si="40"/>
        <v/>
      </c>
      <c r="B177" s="121"/>
      <c r="C177" s="122"/>
      <c r="D177" s="125"/>
      <c r="E177" s="125"/>
      <c r="F177" s="125"/>
      <c r="G177" s="125"/>
      <c r="H177" s="10" t="str">
        <f t="shared" si="41"/>
        <v/>
      </c>
      <c r="I177" s="31">
        <f t="shared" si="36"/>
        <v>0</v>
      </c>
      <c r="J177" s="121"/>
      <c r="K177" s="32" t="str">
        <f t="shared" si="37"/>
        <v/>
      </c>
      <c r="L177" s="129"/>
      <c r="M177" s="34" t="str">
        <f t="shared" si="38"/>
        <v/>
      </c>
      <c r="N177" s="129"/>
      <c r="O177" s="39" t="str">
        <f t="shared" si="39"/>
        <v/>
      </c>
      <c r="P177" s="134"/>
      <c r="Q177" s="51"/>
      <c r="R177" s="51"/>
      <c r="S177" s="51"/>
      <c r="T177" s="51"/>
      <c r="U177" s="51"/>
      <c r="V177" s="51"/>
      <c r="W177" s="51"/>
      <c r="X177" s="51"/>
      <c r="Y177" s="89" t="str">
        <f t="shared" si="42"/>
        <v/>
      </c>
      <c r="Z177" s="89"/>
      <c r="AA177" s="89" t="str">
        <f t="shared" si="43"/>
        <v/>
      </c>
      <c r="AB177" s="86"/>
      <c r="AC177" s="86" t="str">
        <f t="shared" si="44"/>
        <v/>
      </c>
      <c r="AD177" s="51"/>
      <c r="AE177" s="51"/>
      <c r="AF177" s="51"/>
      <c r="AG177" s="51"/>
    </row>
    <row r="178" spans="1:33" ht="21.95" customHeight="1" x14ac:dyDescent="0.3">
      <c r="A178" s="38" t="str">
        <f t="shared" si="40"/>
        <v/>
      </c>
      <c r="B178" s="121"/>
      <c r="C178" s="122"/>
      <c r="D178" s="125"/>
      <c r="E178" s="125"/>
      <c r="F178" s="125"/>
      <c r="G178" s="125"/>
      <c r="H178" s="10" t="str">
        <f t="shared" si="41"/>
        <v/>
      </c>
      <c r="I178" s="31">
        <f t="shared" si="36"/>
        <v>0</v>
      </c>
      <c r="J178" s="121"/>
      <c r="K178" s="32" t="str">
        <f t="shared" si="37"/>
        <v/>
      </c>
      <c r="L178" s="129"/>
      <c r="M178" s="34" t="str">
        <f t="shared" si="38"/>
        <v/>
      </c>
      <c r="N178" s="129"/>
      <c r="O178" s="39" t="str">
        <f t="shared" si="39"/>
        <v/>
      </c>
      <c r="P178" s="134"/>
      <c r="Q178" s="51"/>
      <c r="R178" s="51"/>
      <c r="S178" s="51"/>
      <c r="T178" s="51"/>
      <c r="U178" s="51"/>
      <c r="V178" s="51"/>
      <c r="W178" s="51"/>
      <c r="X178" s="51"/>
      <c r="Y178" s="89" t="str">
        <f t="shared" si="42"/>
        <v/>
      </c>
      <c r="Z178" s="89"/>
      <c r="AA178" s="89" t="str">
        <f t="shared" si="43"/>
        <v/>
      </c>
      <c r="AB178" s="86"/>
      <c r="AC178" s="86" t="str">
        <f t="shared" si="44"/>
        <v/>
      </c>
      <c r="AD178" s="51"/>
      <c r="AE178" s="51"/>
      <c r="AF178" s="51"/>
      <c r="AG178" s="51"/>
    </row>
    <row r="179" spans="1:33" ht="21.95" customHeight="1" x14ac:dyDescent="0.3">
      <c r="A179" s="38" t="str">
        <f t="shared" si="40"/>
        <v/>
      </c>
      <c r="B179" s="121"/>
      <c r="C179" s="122"/>
      <c r="D179" s="125"/>
      <c r="E179" s="125"/>
      <c r="F179" s="125"/>
      <c r="G179" s="125"/>
      <c r="H179" s="10" t="str">
        <f t="shared" si="41"/>
        <v/>
      </c>
      <c r="I179" s="31">
        <f t="shared" si="36"/>
        <v>0</v>
      </c>
      <c r="J179" s="121"/>
      <c r="K179" s="32" t="str">
        <f t="shared" si="37"/>
        <v/>
      </c>
      <c r="L179" s="129"/>
      <c r="M179" s="34" t="str">
        <f t="shared" si="38"/>
        <v/>
      </c>
      <c r="N179" s="129"/>
      <c r="O179" s="39" t="str">
        <f t="shared" si="39"/>
        <v/>
      </c>
      <c r="P179" s="134"/>
      <c r="Q179" s="51"/>
      <c r="R179" s="51"/>
      <c r="S179" s="51"/>
      <c r="T179" s="51"/>
      <c r="U179" s="51"/>
      <c r="V179" s="51"/>
      <c r="W179" s="51"/>
      <c r="X179" s="51"/>
      <c r="Y179" s="89" t="str">
        <f t="shared" si="42"/>
        <v/>
      </c>
      <c r="Z179" s="89"/>
      <c r="AA179" s="89" t="str">
        <f t="shared" si="43"/>
        <v/>
      </c>
      <c r="AB179" s="86"/>
      <c r="AC179" s="86" t="str">
        <f t="shared" si="44"/>
        <v/>
      </c>
      <c r="AD179" s="51"/>
      <c r="AE179" s="51"/>
      <c r="AF179" s="51"/>
      <c r="AG179" s="51"/>
    </row>
    <row r="180" spans="1:33" ht="21.95" customHeight="1" x14ac:dyDescent="0.3">
      <c r="A180" s="38" t="str">
        <f t="shared" si="40"/>
        <v/>
      </c>
      <c r="B180" s="121"/>
      <c r="C180" s="122"/>
      <c r="D180" s="125"/>
      <c r="E180" s="125"/>
      <c r="F180" s="125"/>
      <c r="G180" s="125"/>
      <c r="H180" s="10" t="str">
        <f t="shared" si="41"/>
        <v/>
      </c>
      <c r="I180" s="31">
        <f t="shared" si="36"/>
        <v>0</v>
      </c>
      <c r="J180" s="121"/>
      <c r="K180" s="32" t="str">
        <f t="shared" ref="K180:K210" si="45">IF(Y180&gt;0,Y180,(((($D180/1000)+prořez)*2)+((($F180/1000)+prořez)*2))*$G180)</f>
        <v/>
      </c>
      <c r="L180" s="129"/>
      <c r="M180" s="34" t="str">
        <f t="shared" ref="M180:M210" si="46">IF(AC180&gt;0,AC180,(((($D180/1000)+prořez)*2)+((($F180/1000)+prořez)*2))*$G180)</f>
        <v/>
      </c>
      <c r="N180" s="129"/>
      <c r="O180" s="39" t="str">
        <f t="shared" ref="O180:O210" si="47">IF(AA180&gt;0,AA180,(((($D180/1000)+prořez)*2)+((($F180/1000)+prořez)*2))*$G180)</f>
        <v/>
      </c>
      <c r="P180" s="134"/>
      <c r="Q180" s="51"/>
      <c r="R180" s="51"/>
      <c r="S180" s="51"/>
      <c r="T180" s="51"/>
      <c r="U180" s="51"/>
      <c r="V180" s="51"/>
      <c r="W180" s="51"/>
      <c r="X180" s="51"/>
      <c r="Y180" s="89" t="str">
        <f t="shared" si="42"/>
        <v/>
      </c>
      <c r="Z180" s="89"/>
      <c r="AA180" s="89" t="str">
        <f t="shared" si="43"/>
        <v/>
      </c>
      <c r="AB180" s="86"/>
      <c r="AC180" s="86" t="str">
        <f t="shared" si="44"/>
        <v/>
      </c>
      <c r="AD180" s="51"/>
      <c r="AE180" s="51"/>
      <c r="AF180" s="51"/>
      <c r="AG180" s="51"/>
    </row>
    <row r="181" spans="1:33" ht="21.95" customHeight="1" x14ac:dyDescent="0.3">
      <c r="A181" s="38" t="str">
        <f t="shared" si="40"/>
        <v/>
      </c>
      <c r="B181" s="121"/>
      <c r="C181" s="122"/>
      <c r="D181" s="125"/>
      <c r="E181" s="125"/>
      <c r="F181" s="125"/>
      <c r="G181" s="125"/>
      <c r="H181" s="10" t="str">
        <f t="shared" si="41"/>
        <v/>
      </c>
      <c r="I181" s="31">
        <f t="shared" si="36"/>
        <v>0</v>
      </c>
      <c r="J181" s="121"/>
      <c r="K181" s="32" t="str">
        <f t="shared" si="45"/>
        <v/>
      </c>
      <c r="L181" s="129"/>
      <c r="M181" s="34" t="str">
        <f t="shared" si="46"/>
        <v/>
      </c>
      <c r="N181" s="129"/>
      <c r="O181" s="39" t="str">
        <f t="shared" si="47"/>
        <v/>
      </c>
      <c r="P181" s="134"/>
      <c r="Q181" s="51"/>
      <c r="R181" s="51"/>
      <c r="S181" s="51"/>
      <c r="T181" s="51"/>
      <c r="U181" s="51"/>
      <c r="V181" s="51"/>
      <c r="W181" s="51"/>
      <c r="X181" s="51"/>
      <c r="Y181" s="89" t="str">
        <f t="shared" si="42"/>
        <v/>
      </c>
      <c r="Z181" s="89"/>
      <c r="AA181" s="89" t="str">
        <f t="shared" si="43"/>
        <v/>
      </c>
      <c r="AB181" s="86"/>
      <c r="AC181" s="86" t="str">
        <f t="shared" si="44"/>
        <v/>
      </c>
      <c r="AD181" s="51"/>
      <c r="AE181" s="51"/>
      <c r="AF181" s="51"/>
      <c r="AG181" s="51"/>
    </row>
    <row r="182" spans="1:33" ht="21.95" customHeight="1" x14ac:dyDescent="0.3">
      <c r="A182" s="38" t="str">
        <f t="shared" si="40"/>
        <v/>
      </c>
      <c r="B182" s="121"/>
      <c r="C182" s="122"/>
      <c r="D182" s="125"/>
      <c r="E182" s="125"/>
      <c r="F182" s="125"/>
      <c r="G182" s="125"/>
      <c r="H182" s="10" t="str">
        <f t="shared" si="41"/>
        <v/>
      </c>
      <c r="I182" s="31">
        <f t="shared" si="36"/>
        <v>0</v>
      </c>
      <c r="J182" s="121"/>
      <c r="K182" s="32" t="str">
        <f t="shared" si="45"/>
        <v/>
      </c>
      <c r="L182" s="129"/>
      <c r="M182" s="34" t="str">
        <f t="shared" si="46"/>
        <v/>
      </c>
      <c r="N182" s="129"/>
      <c r="O182" s="39" t="str">
        <f t="shared" si="47"/>
        <v/>
      </c>
      <c r="P182" s="134"/>
      <c r="Q182" s="51"/>
      <c r="R182" s="51"/>
      <c r="S182" s="51"/>
      <c r="T182" s="51"/>
      <c r="U182" s="51"/>
      <c r="V182" s="51"/>
      <c r="W182" s="51"/>
      <c r="X182" s="51"/>
      <c r="Y182" s="89" t="str">
        <f t="shared" si="42"/>
        <v/>
      </c>
      <c r="Z182" s="89"/>
      <c r="AA182" s="89" t="str">
        <f t="shared" si="43"/>
        <v/>
      </c>
      <c r="AB182" s="86"/>
      <c r="AC182" s="86" t="str">
        <f t="shared" si="44"/>
        <v/>
      </c>
      <c r="AD182" s="51"/>
      <c r="AE182" s="51"/>
      <c r="AF182" s="51"/>
      <c r="AG182" s="51"/>
    </row>
    <row r="183" spans="1:33" ht="21.95" customHeight="1" x14ac:dyDescent="0.3">
      <c r="A183" s="38" t="str">
        <f t="shared" si="40"/>
        <v/>
      </c>
      <c r="B183" s="121"/>
      <c r="C183" s="122"/>
      <c r="D183" s="125"/>
      <c r="E183" s="125"/>
      <c r="F183" s="125"/>
      <c r="G183" s="125"/>
      <c r="H183" s="10" t="str">
        <f t="shared" si="41"/>
        <v/>
      </c>
      <c r="I183" s="31">
        <f t="shared" si="36"/>
        <v>0</v>
      </c>
      <c r="J183" s="121"/>
      <c r="K183" s="32" t="str">
        <f t="shared" si="45"/>
        <v/>
      </c>
      <c r="L183" s="129"/>
      <c r="M183" s="34" t="str">
        <f t="shared" si="46"/>
        <v/>
      </c>
      <c r="N183" s="129"/>
      <c r="O183" s="39" t="str">
        <f t="shared" si="47"/>
        <v/>
      </c>
      <c r="P183" s="134"/>
      <c r="Q183" s="51"/>
      <c r="R183" s="51"/>
      <c r="S183" s="51"/>
      <c r="T183" s="51"/>
      <c r="U183" s="51"/>
      <c r="V183" s="51"/>
      <c r="W183" s="51"/>
      <c r="X183" s="51"/>
      <c r="Y183" s="89" t="str">
        <f t="shared" si="42"/>
        <v/>
      </c>
      <c r="Z183" s="89"/>
      <c r="AA183" s="89" t="str">
        <f t="shared" si="43"/>
        <v/>
      </c>
      <c r="AB183" s="86"/>
      <c r="AC183" s="86" t="str">
        <f t="shared" si="44"/>
        <v/>
      </c>
      <c r="AD183" s="51"/>
      <c r="AE183" s="51"/>
      <c r="AF183" s="51"/>
      <c r="AG183" s="51"/>
    </row>
    <row r="184" spans="1:33" ht="21.95" customHeight="1" x14ac:dyDescent="0.3">
      <c r="A184" s="38" t="str">
        <f t="shared" si="40"/>
        <v/>
      </c>
      <c r="B184" s="121"/>
      <c r="C184" s="122"/>
      <c r="D184" s="125"/>
      <c r="E184" s="125"/>
      <c r="F184" s="125"/>
      <c r="G184" s="125"/>
      <c r="H184" s="10" t="str">
        <f t="shared" si="41"/>
        <v/>
      </c>
      <c r="I184" s="31">
        <f t="shared" si="36"/>
        <v>0</v>
      </c>
      <c r="J184" s="121"/>
      <c r="K184" s="32" t="str">
        <f t="shared" si="45"/>
        <v/>
      </c>
      <c r="L184" s="129"/>
      <c r="M184" s="34" t="str">
        <f t="shared" si="46"/>
        <v/>
      </c>
      <c r="N184" s="129"/>
      <c r="O184" s="39" t="str">
        <f t="shared" si="47"/>
        <v/>
      </c>
      <c r="P184" s="134"/>
      <c r="Q184" s="51"/>
      <c r="R184" s="51"/>
      <c r="S184" s="51"/>
      <c r="T184" s="51"/>
      <c r="U184" s="51"/>
      <c r="V184" s="51"/>
      <c r="W184" s="51"/>
      <c r="X184" s="51"/>
      <c r="Y184" s="89" t="str">
        <f t="shared" si="42"/>
        <v/>
      </c>
      <c r="Z184" s="89"/>
      <c r="AA184" s="89" t="str">
        <f t="shared" si="43"/>
        <v/>
      </c>
      <c r="AB184" s="86"/>
      <c r="AC184" s="86" t="str">
        <f t="shared" si="44"/>
        <v/>
      </c>
      <c r="AD184" s="51"/>
      <c r="AE184" s="51"/>
      <c r="AF184" s="51"/>
      <c r="AG184" s="51"/>
    </row>
    <row r="185" spans="1:33" ht="21.95" customHeight="1" x14ac:dyDescent="0.3">
      <c r="A185" s="38" t="str">
        <f t="shared" si="40"/>
        <v/>
      </c>
      <c r="B185" s="121"/>
      <c r="C185" s="122"/>
      <c r="D185" s="125"/>
      <c r="E185" s="125"/>
      <c r="F185" s="125"/>
      <c r="G185" s="125"/>
      <c r="H185" s="10" t="str">
        <f t="shared" si="41"/>
        <v/>
      </c>
      <c r="I185" s="31">
        <f t="shared" si="36"/>
        <v>0</v>
      </c>
      <c r="J185" s="121"/>
      <c r="K185" s="32" t="str">
        <f t="shared" si="45"/>
        <v/>
      </c>
      <c r="L185" s="129"/>
      <c r="M185" s="34" t="str">
        <f t="shared" si="46"/>
        <v/>
      </c>
      <c r="N185" s="129"/>
      <c r="O185" s="39" t="str">
        <f t="shared" si="47"/>
        <v/>
      </c>
      <c r="P185" s="134"/>
      <c r="Q185" s="51"/>
      <c r="R185" s="51"/>
      <c r="S185" s="51"/>
      <c r="T185" s="51"/>
      <c r="U185" s="51"/>
      <c r="V185" s="51"/>
      <c r="W185" s="51"/>
      <c r="X185" s="51"/>
      <c r="Y185" s="89" t="str">
        <f t="shared" si="42"/>
        <v/>
      </c>
      <c r="Z185" s="89"/>
      <c r="AA185" s="89" t="str">
        <f t="shared" si="43"/>
        <v/>
      </c>
      <c r="AB185" s="86"/>
      <c r="AC185" s="86" t="str">
        <f t="shared" si="44"/>
        <v/>
      </c>
      <c r="AD185" s="51"/>
      <c r="AE185" s="51"/>
      <c r="AF185" s="51"/>
      <c r="AG185" s="51"/>
    </row>
    <row r="186" spans="1:33" ht="21.95" customHeight="1" x14ac:dyDescent="0.3">
      <c r="A186" s="38" t="str">
        <f t="shared" si="40"/>
        <v/>
      </c>
      <c r="B186" s="121"/>
      <c r="C186" s="122"/>
      <c r="D186" s="125"/>
      <c r="E186" s="125"/>
      <c r="F186" s="125"/>
      <c r="G186" s="125"/>
      <c r="H186" s="10" t="str">
        <f t="shared" si="41"/>
        <v/>
      </c>
      <c r="I186" s="31">
        <f t="shared" si="36"/>
        <v>0</v>
      </c>
      <c r="J186" s="121"/>
      <c r="K186" s="32" t="str">
        <f t="shared" si="45"/>
        <v/>
      </c>
      <c r="L186" s="129"/>
      <c r="M186" s="34" t="str">
        <f t="shared" si="46"/>
        <v/>
      </c>
      <c r="N186" s="129"/>
      <c r="O186" s="39" t="str">
        <f t="shared" si="47"/>
        <v/>
      </c>
      <c r="P186" s="134"/>
      <c r="Q186" s="51"/>
      <c r="R186" s="51"/>
      <c r="S186" s="51"/>
      <c r="T186" s="51"/>
      <c r="U186" s="51"/>
      <c r="V186" s="51"/>
      <c r="W186" s="51"/>
      <c r="X186" s="51"/>
      <c r="Y186" s="89" t="str">
        <f t="shared" si="42"/>
        <v/>
      </c>
      <c r="Z186" s="89"/>
      <c r="AA186" s="89" t="str">
        <f t="shared" si="43"/>
        <v/>
      </c>
      <c r="AB186" s="86"/>
      <c r="AC186" s="86" t="str">
        <f t="shared" si="44"/>
        <v/>
      </c>
      <c r="AD186" s="51"/>
      <c r="AE186" s="51"/>
      <c r="AF186" s="51"/>
      <c r="AG186" s="51"/>
    </row>
    <row r="187" spans="1:33" ht="21.95" customHeight="1" x14ac:dyDescent="0.3">
      <c r="A187" s="38" t="str">
        <f t="shared" si="40"/>
        <v/>
      </c>
      <c r="B187" s="121"/>
      <c r="C187" s="122"/>
      <c r="D187" s="125"/>
      <c r="E187" s="125"/>
      <c r="F187" s="125"/>
      <c r="G187" s="125"/>
      <c r="H187" s="10" t="str">
        <f t="shared" si="41"/>
        <v/>
      </c>
      <c r="I187" s="31">
        <f t="shared" si="36"/>
        <v>0</v>
      </c>
      <c r="J187" s="121"/>
      <c r="K187" s="32" t="str">
        <f t="shared" si="45"/>
        <v/>
      </c>
      <c r="L187" s="129"/>
      <c r="M187" s="34" t="str">
        <f t="shared" si="46"/>
        <v/>
      </c>
      <c r="N187" s="129"/>
      <c r="O187" s="39" t="str">
        <f t="shared" si="47"/>
        <v/>
      </c>
      <c r="P187" s="134"/>
      <c r="Q187" s="51"/>
      <c r="R187" s="51"/>
      <c r="S187" s="51"/>
      <c r="T187" s="51"/>
      <c r="U187" s="51"/>
      <c r="V187" s="51"/>
      <c r="W187" s="51"/>
      <c r="X187" s="51"/>
      <c r="Y187" s="89" t="str">
        <f t="shared" si="42"/>
        <v/>
      </c>
      <c r="Z187" s="89"/>
      <c r="AA187" s="89" t="str">
        <f t="shared" si="43"/>
        <v/>
      </c>
      <c r="AB187" s="86"/>
      <c r="AC187" s="86" t="str">
        <f t="shared" si="44"/>
        <v/>
      </c>
      <c r="AD187" s="51"/>
      <c r="AE187" s="51"/>
      <c r="AF187" s="51"/>
      <c r="AG187" s="51"/>
    </row>
    <row r="188" spans="1:33" ht="21.95" customHeight="1" x14ac:dyDescent="0.3">
      <c r="A188" s="38" t="str">
        <f t="shared" si="40"/>
        <v/>
      </c>
      <c r="B188" s="121"/>
      <c r="C188" s="122"/>
      <c r="D188" s="125"/>
      <c r="E188" s="125"/>
      <c r="F188" s="125"/>
      <c r="G188" s="125"/>
      <c r="H188" s="10" t="str">
        <f t="shared" si="41"/>
        <v/>
      </c>
      <c r="I188" s="31">
        <f t="shared" si="36"/>
        <v>0</v>
      </c>
      <c r="J188" s="121"/>
      <c r="K188" s="32" t="str">
        <f t="shared" si="45"/>
        <v/>
      </c>
      <c r="L188" s="129"/>
      <c r="M188" s="34" t="str">
        <f t="shared" si="46"/>
        <v/>
      </c>
      <c r="N188" s="129"/>
      <c r="O188" s="39" t="str">
        <f t="shared" si="47"/>
        <v/>
      </c>
      <c r="P188" s="134"/>
      <c r="Q188" s="51"/>
      <c r="R188" s="51"/>
      <c r="S188" s="51"/>
      <c r="T188" s="51"/>
      <c r="U188" s="51"/>
      <c r="V188" s="51"/>
      <c r="W188" s="51"/>
      <c r="X188" s="51"/>
      <c r="Y188" s="89" t="str">
        <f t="shared" si="42"/>
        <v/>
      </c>
      <c r="Z188" s="89"/>
      <c r="AA188" s="89" t="str">
        <f t="shared" si="43"/>
        <v/>
      </c>
      <c r="AB188" s="86"/>
      <c r="AC188" s="86" t="str">
        <f t="shared" si="44"/>
        <v/>
      </c>
      <c r="AD188" s="51"/>
      <c r="AE188" s="51"/>
      <c r="AF188" s="51"/>
      <c r="AG188" s="51"/>
    </row>
    <row r="189" spans="1:33" ht="21.95" customHeight="1" x14ac:dyDescent="0.3">
      <c r="A189" s="38" t="str">
        <f t="shared" si="40"/>
        <v/>
      </c>
      <c r="B189" s="121"/>
      <c r="C189" s="122"/>
      <c r="D189" s="125"/>
      <c r="E189" s="125"/>
      <c r="F189" s="125"/>
      <c r="G189" s="125"/>
      <c r="H189" s="10" t="str">
        <f t="shared" si="41"/>
        <v/>
      </c>
      <c r="I189" s="31">
        <f t="shared" si="36"/>
        <v>0</v>
      </c>
      <c r="J189" s="121"/>
      <c r="K189" s="32" t="str">
        <f t="shared" si="45"/>
        <v/>
      </c>
      <c r="L189" s="129"/>
      <c r="M189" s="34" t="str">
        <f t="shared" si="46"/>
        <v/>
      </c>
      <c r="N189" s="129"/>
      <c r="O189" s="39" t="str">
        <f t="shared" si="47"/>
        <v/>
      </c>
      <c r="P189" s="134"/>
      <c r="Q189" s="51"/>
      <c r="R189" s="51"/>
      <c r="S189" s="51"/>
      <c r="T189" s="51"/>
      <c r="U189" s="51"/>
      <c r="V189" s="51"/>
      <c r="W189" s="51"/>
      <c r="X189" s="51"/>
      <c r="Y189" s="89" t="str">
        <f t="shared" si="42"/>
        <v/>
      </c>
      <c r="Z189" s="89"/>
      <c r="AA189" s="89" t="str">
        <f t="shared" si="43"/>
        <v/>
      </c>
      <c r="AB189" s="86"/>
      <c r="AC189" s="86" t="str">
        <f t="shared" si="44"/>
        <v/>
      </c>
      <c r="AD189" s="51"/>
      <c r="AE189" s="51"/>
      <c r="AF189" s="51"/>
      <c r="AG189" s="51"/>
    </row>
    <row r="190" spans="1:33" ht="21.95" customHeight="1" x14ac:dyDescent="0.3">
      <c r="A190" s="38" t="str">
        <f t="shared" si="40"/>
        <v/>
      </c>
      <c r="B190" s="121"/>
      <c r="C190" s="122"/>
      <c r="D190" s="125"/>
      <c r="E190" s="125"/>
      <c r="F190" s="125"/>
      <c r="G190" s="125"/>
      <c r="H190" s="10" t="str">
        <f t="shared" si="41"/>
        <v/>
      </c>
      <c r="I190" s="31">
        <f t="shared" si="36"/>
        <v>0</v>
      </c>
      <c r="J190" s="121"/>
      <c r="K190" s="32" t="str">
        <f t="shared" si="45"/>
        <v/>
      </c>
      <c r="L190" s="129"/>
      <c r="M190" s="34" t="str">
        <f t="shared" si="46"/>
        <v/>
      </c>
      <c r="N190" s="129"/>
      <c r="O190" s="39" t="str">
        <f t="shared" si="47"/>
        <v/>
      </c>
      <c r="P190" s="134"/>
      <c r="Q190" s="51"/>
      <c r="R190" s="51"/>
      <c r="S190" s="51"/>
      <c r="T190" s="51"/>
      <c r="U190" s="51"/>
      <c r="V190" s="51"/>
      <c r="W190" s="51"/>
      <c r="X190" s="51"/>
      <c r="Y190" s="89" t="str">
        <f t="shared" si="42"/>
        <v/>
      </c>
      <c r="Z190" s="89"/>
      <c r="AA190" s="89" t="str">
        <f t="shared" si="43"/>
        <v/>
      </c>
      <c r="AB190" s="86"/>
      <c r="AC190" s="86" t="str">
        <f t="shared" si="44"/>
        <v/>
      </c>
      <c r="AD190" s="51"/>
      <c r="AE190" s="51"/>
      <c r="AF190" s="51"/>
      <c r="AG190" s="51"/>
    </row>
    <row r="191" spans="1:33" ht="21.95" customHeight="1" x14ac:dyDescent="0.3">
      <c r="A191" s="38" t="str">
        <f t="shared" si="40"/>
        <v/>
      </c>
      <c r="B191" s="121"/>
      <c r="C191" s="122"/>
      <c r="D191" s="125"/>
      <c r="E191" s="125"/>
      <c r="F191" s="125"/>
      <c r="G191" s="125"/>
      <c r="H191" s="10" t="str">
        <f t="shared" si="41"/>
        <v/>
      </c>
      <c r="I191" s="31">
        <f t="shared" si="36"/>
        <v>0</v>
      </c>
      <c r="J191" s="121"/>
      <c r="K191" s="32" t="str">
        <f t="shared" si="45"/>
        <v/>
      </c>
      <c r="L191" s="129"/>
      <c r="M191" s="34" t="str">
        <f t="shared" si="46"/>
        <v/>
      </c>
      <c r="N191" s="129"/>
      <c r="O191" s="39" t="str">
        <f t="shared" si="47"/>
        <v/>
      </c>
      <c r="P191" s="134"/>
      <c r="Q191" s="51"/>
      <c r="R191" s="51"/>
      <c r="S191" s="51"/>
      <c r="T191" s="51"/>
      <c r="U191" s="51"/>
      <c r="V191" s="51"/>
      <c r="W191" s="51"/>
      <c r="X191" s="51"/>
      <c r="Y191" s="89" t="str">
        <f t="shared" si="42"/>
        <v/>
      </c>
      <c r="Z191" s="89"/>
      <c r="AA191" s="89" t="str">
        <f t="shared" si="43"/>
        <v/>
      </c>
      <c r="AB191" s="86"/>
      <c r="AC191" s="86" t="str">
        <f t="shared" si="44"/>
        <v/>
      </c>
      <c r="AD191" s="51"/>
      <c r="AE191" s="51"/>
      <c r="AF191" s="51"/>
      <c r="AG191" s="51"/>
    </row>
    <row r="192" spans="1:33" ht="21.95" customHeight="1" x14ac:dyDescent="0.3">
      <c r="A192" s="38" t="str">
        <f t="shared" si="40"/>
        <v/>
      </c>
      <c r="B192" s="121"/>
      <c r="C192" s="122"/>
      <c r="D192" s="125"/>
      <c r="E192" s="125"/>
      <c r="F192" s="125"/>
      <c r="G192" s="125"/>
      <c r="H192" s="10" t="str">
        <f t="shared" si="41"/>
        <v/>
      </c>
      <c r="I192" s="31">
        <f t="shared" si="36"/>
        <v>0</v>
      </c>
      <c r="J192" s="121"/>
      <c r="K192" s="32" t="str">
        <f t="shared" si="45"/>
        <v/>
      </c>
      <c r="L192" s="129"/>
      <c r="M192" s="34" t="str">
        <f t="shared" si="46"/>
        <v/>
      </c>
      <c r="N192" s="129"/>
      <c r="O192" s="39" t="str">
        <f t="shared" si="47"/>
        <v/>
      </c>
      <c r="P192" s="134"/>
      <c r="Q192" s="51"/>
      <c r="R192" s="51"/>
      <c r="S192" s="51"/>
      <c r="T192" s="51"/>
      <c r="U192" s="51"/>
      <c r="V192" s="51"/>
      <c r="W192" s="51"/>
      <c r="X192" s="51"/>
      <c r="Y192" s="89" t="str">
        <f t="shared" si="42"/>
        <v/>
      </c>
      <c r="Z192" s="89"/>
      <c r="AA192" s="89" t="str">
        <f t="shared" si="43"/>
        <v/>
      </c>
      <c r="AB192" s="86"/>
      <c r="AC192" s="86" t="str">
        <f t="shared" si="44"/>
        <v/>
      </c>
      <c r="AD192" s="51"/>
      <c r="AE192" s="51"/>
      <c r="AF192" s="51"/>
      <c r="AG192" s="51"/>
    </row>
    <row r="193" spans="1:33" ht="21.95" customHeight="1" x14ac:dyDescent="0.3">
      <c r="A193" s="38" t="str">
        <f t="shared" si="40"/>
        <v/>
      </c>
      <c r="B193" s="121"/>
      <c r="C193" s="122"/>
      <c r="D193" s="125"/>
      <c r="E193" s="125"/>
      <c r="F193" s="125"/>
      <c r="G193" s="125"/>
      <c r="H193" s="10" t="str">
        <f t="shared" si="41"/>
        <v/>
      </c>
      <c r="I193" s="31">
        <f t="shared" si="36"/>
        <v>0</v>
      </c>
      <c r="J193" s="121"/>
      <c r="K193" s="32" t="str">
        <f t="shared" si="45"/>
        <v/>
      </c>
      <c r="L193" s="129"/>
      <c r="M193" s="34" t="str">
        <f t="shared" si="46"/>
        <v/>
      </c>
      <c r="N193" s="129"/>
      <c r="O193" s="39" t="str">
        <f t="shared" si="47"/>
        <v/>
      </c>
      <c r="P193" s="134"/>
      <c r="Q193" s="51"/>
      <c r="R193" s="51"/>
      <c r="S193" s="51"/>
      <c r="T193" s="51"/>
      <c r="U193" s="51"/>
      <c r="V193" s="51"/>
      <c r="W193" s="51"/>
      <c r="X193" s="51"/>
      <c r="Y193" s="89" t="str">
        <f t="shared" si="42"/>
        <v/>
      </c>
      <c r="Z193" s="89"/>
      <c r="AA193" s="89" t="str">
        <f t="shared" si="43"/>
        <v/>
      </c>
      <c r="AB193" s="86"/>
      <c r="AC193" s="86" t="str">
        <f t="shared" si="44"/>
        <v/>
      </c>
      <c r="AD193" s="51"/>
      <c r="AE193" s="51"/>
      <c r="AF193" s="51"/>
      <c r="AG193" s="51"/>
    </row>
    <row r="194" spans="1:33" ht="21.95" customHeight="1" x14ac:dyDescent="0.3">
      <c r="A194" s="38" t="str">
        <f t="shared" si="40"/>
        <v/>
      </c>
      <c r="B194" s="121"/>
      <c r="C194" s="122"/>
      <c r="D194" s="125"/>
      <c r="E194" s="125"/>
      <c r="F194" s="125"/>
      <c r="G194" s="125"/>
      <c r="H194" s="10" t="str">
        <f t="shared" si="41"/>
        <v/>
      </c>
      <c r="I194" s="31">
        <f t="shared" si="36"/>
        <v>0</v>
      </c>
      <c r="J194" s="121"/>
      <c r="K194" s="32" t="str">
        <f t="shared" si="45"/>
        <v/>
      </c>
      <c r="L194" s="129"/>
      <c r="M194" s="34" t="str">
        <f t="shared" si="46"/>
        <v/>
      </c>
      <c r="N194" s="129"/>
      <c r="O194" s="39" t="str">
        <f t="shared" si="47"/>
        <v/>
      </c>
      <c r="P194" s="134"/>
      <c r="Q194" s="51"/>
      <c r="R194" s="51"/>
      <c r="S194" s="51"/>
      <c r="T194" s="51"/>
      <c r="U194" s="51"/>
      <c r="V194" s="51"/>
      <c r="W194" s="51"/>
      <c r="X194" s="51"/>
      <c r="Y194" s="89" t="str">
        <f t="shared" si="42"/>
        <v/>
      </c>
      <c r="Z194" s="89"/>
      <c r="AA194" s="89" t="str">
        <f t="shared" si="43"/>
        <v/>
      </c>
      <c r="AB194" s="86"/>
      <c r="AC194" s="86" t="str">
        <f t="shared" si="44"/>
        <v/>
      </c>
      <c r="AD194" s="51"/>
      <c r="AE194" s="51"/>
      <c r="AF194" s="51"/>
      <c r="AG194" s="51"/>
    </row>
    <row r="195" spans="1:33" ht="21.95" customHeight="1" x14ac:dyDescent="0.3">
      <c r="A195" s="38" t="str">
        <f t="shared" si="40"/>
        <v/>
      </c>
      <c r="B195" s="121"/>
      <c r="C195" s="122"/>
      <c r="D195" s="125"/>
      <c r="E195" s="125"/>
      <c r="F195" s="125"/>
      <c r="G195" s="125"/>
      <c r="H195" s="10" t="str">
        <f t="shared" si="41"/>
        <v/>
      </c>
      <c r="I195" s="31">
        <f t="shared" si="36"/>
        <v>0</v>
      </c>
      <c r="J195" s="121"/>
      <c r="K195" s="32" t="str">
        <f t="shared" si="45"/>
        <v/>
      </c>
      <c r="L195" s="129"/>
      <c r="M195" s="34" t="str">
        <f t="shared" si="46"/>
        <v/>
      </c>
      <c r="N195" s="129"/>
      <c r="O195" s="39" t="str">
        <f t="shared" si="47"/>
        <v/>
      </c>
      <c r="P195" s="134"/>
      <c r="Q195" s="51"/>
      <c r="R195" s="51"/>
      <c r="S195" s="51"/>
      <c r="T195" s="51"/>
      <c r="U195" s="51"/>
      <c r="V195" s="51"/>
      <c r="W195" s="51"/>
      <c r="X195" s="51"/>
      <c r="Y195" s="89" t="str">
        <f t="shared" si="42"/>
        <v/>
      </c>
      <c r="Z195" s="89"/>
      <c r="AA195" s="89" t="str">
        <f t="shared" si="43"/>
        <v/>
      </c>
      <c r="AB195" s="86"/>
      <c r="AC195" s="86" t="str">
        <f t="shared" si="44"/>
        <v/>
      </c>
      <c r="AD195" s="51"/>
      <c r="AE195" s="51"/>
      <c r="AF195" s="51"/>
      <c r="AG195" s="51"/>
    </row>
    <row r="196" spans="1:33" ht="21.95" customHeight="1" x14ac:dyDescent="0.3">
      <c r="A196" s="38" t="str">
        <f t="shared" si="40"/>
        <v/>
      </c>
      <c r="B196" s="121"/>
      <c r="C196" s="122"/>
      <c r="D196" s="125"/>
      <c r="E196" s="125"/>
      <c r="F196" s="125"/>
      <c r="G196" s="125"/>
      <c r="H196" s="10" t="str">
        <f t="shared" si="41"/>
        <v/>
      </c>
      <c r="I196" s="31">
        <f t="shared" si="36"/>
        <v>0</v>
      </c>
      <c r="J196" s="121"/>
      <c r="K196" s="32" t="str">
        <f t="shared" si="45"/>
        <v/>
      </c>
      <c r="L196" s="129"/>
      <c r="M196" s="34" t="str">
        <f t="shared" si="46"/>
        <v/>
      </c>
      <c r="N196" s="129"/>
      <c r="O196" s="39" t="str">
        <f t="shared" si="47"/>
        <v/>
      </c>
      <c r="P196" s="134"/>
      <c r="Q196" s="51"/>
      <c r="R196" s="51"/>
      <c r="S196" s="51"/>
      <c r="T196" s="51"/>
      <c r="U196" s="51"/>
      <c r="V196" s="51"/>
      <c r="W196" s="51"/>
      <c r="X196" s="51"/>
      <c r="Y196" s="89" t="str">
        <f t="shared" si="42"/>
        <v/>
      </c>
      <c r="Z196" s="89"/>
      <c r="AA196" s="89" t="str">
        <f t="shared" si="43"/>
        <v/>
      </c>
      <c r="AB196" s="86"/>
      <c r="AC196" s="86" t="str">
        <f t="shared" si="44"/>
        <v/>
      </c>
      <c r="AD196" s="51"/>
      <c r="AE196" s="51"/>
      <c r="AF196" s="51"/>
      <c r="AG196" s="51"/>
    </row>
    <row r="197" spans="1:33" ht="21.95" customHeight="1" x14ac:dyDescent="0.3">
      <c r="A197" s="38" t="str">
        <f t="shared" si="40"/>
        <v/>
      </c>
      <c r="B197" s="121"/>
      <c r="C197" s="122"/>
      <c r="D197" s="125"/>
      <c r="E197" s="125"/>
      <c r="F197" s="125"/>
      <c r="G197" s="125"/>
      <c r="H197" s="10" t="str">
        <f t="shared" si="41"/>
        <v/>
      </c>
      <c r="I197" s="31">
        <f t="shared" si="36"/>
        <v>0</v>
      </c>
      <c r="J197" s="121"/>
      <c r="K197" s="32" t="str">
        <f t="shared" si="45"/>
        <v/>
      </c>
      <c r="L197" s="129"/>
      <c r="M197" s="34" t="str">
        <f t="shared" si="46"/>
        <v/>
      </c>
      <c r="N197" s="129"/>
      <c r="O197" s="39" t="str">
        <f t="shared" si="47"/>
        <v/>
      </c>
      <c r="P197" s="134"/>
      <c r="Q197" s="51"/>
      <c r="R197" s="51"/>
      <c r="S197" s="51"/>
      <c r="T197" s="51"/>
      <c r="U197" s="51"/>
      <c r="V197" s="51"/>
      <c r="W197" s="51"/>
      <c r="X197" s="51"/>
      <c r="Y197" s="89" t="str">
        <f t="shared" si="42"/>
        <v/>
      </c>
      <c r="Z197" s="89"/>
      <c r="AA197" s="89" t="str">
        <f t="shared" si="43"/>
        <v/>
      </c>
      <c r="AB197" s="86"/>
      <c r="AC197" s="86" t="str">
        <f t="shared" si="44"/>
        <v/>
      </c>
      <c r="AD197" s="51"/>
      <c r="AE197" s="51"/>
      <c r="AF197" s="51"/>
      <c r="AG197" s="51"/>
    </row>
    <row r="198" spans="1:33" ht="21.95" customHeight="1" x14ac:dyDescent="0.3">
      <c r="A198" s="38" t="str">
        <f t="shared" si="40"/>
        <v/>
      </c>
      <c r="B198" s="121"/>
      <c r="C198" s="122"/>
      <c r="D198" s="125"/>
      <c r="E198" s="125"/>
      <c r="F198" s="125"/>
      <c r="G198" s="125"/>
      <c r="H198" s="10" t="str">
        <f t="shared" si="41"/>
        <v/>
      </c>
      <c r="I198" s="31">
        <f t="shared" si="36"/>
        <v>0</v>
      </c>
      <c r="J198" s="121"/>
      <c r="K198" s="32" t="str">
        <f t="shared" si="45"/>
        <v/>
      </c>
      <c r="L198" s="129"/>
      <c r="M198" s="34" t="str">
        <f t="shared" si="46"/>
        <v/>
      </c>
      <c r="N198" s="129"/>
      <c r="O198" s="39" t="str">
        <f t="shared" si="47"/>
        <v/>
      </c>
      <c r="P198" s="134"/>
      <c r="Q198" s="51"/>
      <c r="R198" s="51"/>
      <c r="S198" s="51"/>
      <c r="T198" s="51"/>
      <c r="U198" s="51"/>
      <c r="V198" s="51"/>
      <c r="W198" s="51"/>
      <c r="X198" s="51"/>
      <c r="Y198" s="89" t="str">
        <f t="shared" si="42"/>
        <v/>
      </c>
      <c r="Z198" s="89"/>
      <c r="AA198" s="89" t="str">
        <f t="shared" si="43"/>
        <v/>
      </c>
      <c r="AB198" s="86"/>
      <c r="AC198" s="86" t="str">
        <f t="shared" si="44"/>
        <v/>
      </c>
      <c r="AD198" s="51"/>
      <c r="AE198" s="51"/>
      <c r="AF198" s="51"/>
      <c r="AG198" s="51"/>
    </row>
    <row r="199" spans="1:33" ht="21.95" customHeight="1" x14ac:dyDescent="0.3">
      <c r="A199" s="38" t="str">
        <f t="shared" si="40"/>
        <v/>
      </c>
      <c r="B199" s="121"/>
      <c r="C199" s="122"/>
      <c r="D199" s="125"/>
      <c r="E199" s="125"/>
      <c r="F199" s="125"/>
      <c r="G199" s="125"/>
      <c r="H199" s="10" t="str">
        <f t="shared" si="41"/>
        <v/>
      </c>
      <c r="I199" s="31">
        <f t="shared" si="36"/>
        <v>0</v>
      </c>
      <c r="J199" s="121"/>
      <c r="K199" s="32" t="str">
        <f t="shared" si="45"/>
        <v/>
      </c>
      <c r="L199" s="129"/>
      <c r="M199" s="34" t="str">
        <f t="shared" si="46"/>
        <v/>
      </c>
      <c r="N199" s="129"/>
      <c r="O199" s="39" t="str">
        <f t="shared" si="47"/>
        <v/>
      </c>
      <c r="P199" s="134"/>
      <c r="Q199" s="51"/>
      <c r="R199" s="51"/>
      <c r="S199" s="51"/>
      <c r="T199" s="51"/>
      <c r="U199" s="51"/>
      <c r="V199" s="51"/>
      <c r="W199" s="51"/>
      <c r="X199" s="51"/>
      <c r="Y199" s="89" t="str">
        <f t="shared" si="42"/>
        <v/>
      </c>
      <c r="Z199" s="89"/>
      <c r="AA199" s="89" t="str">
        <f t="shared" si="43"/>
        <v/>
      </c>
      <c r="AB199" s="86"/>
      <c r="AC199" s="86" t="str">
        <f t="shared" si="44"/>
        <v/>
      </c>
      <c r="AD199" s="51"/>
      <c r="AE199" s="51"/>
      <c r="AF199" s="51"/>
      <c r="AG199" s="51"/>
    </row>
    <row r="200" spans="1:33" ht="21.95" customHeight="1" x14ac:dyDescent="0.3">
      <c r="A200" s="38" t="str">
        <f t="shared" si="40"/>
        <v/>
      </c>
      <c r="B200" s="121"/>
      <c r="C200" s="122"/>
      <c r="D200" s="125"/>
      <c r="E200" s="125"/>
      <c r="F200" s="125"/>
      <c r="G200" s="125"/>
      <c r="H200" s="10" t="str">
        <f t="shared" si="41"/>
        <v/>
      </c>
      <c r="I200" s="31">
        <f t="shared" si="36"/>
        <v>0</v>
      </c>
      <c r="J200" s="121"/>
      <c r="K200" s="32" t="str">
        <f t="shared" si="45"/>
        <v/>
      </c>
      <c r="L200" s="129"/>
      <c r="M200" s="34" t="str">
        <f t="shared" si="46"/>
        <v/>
      </c>
      <c r="N200" s="129"/>
      <c r="O200" s="39" t="str">
        <f t="shared" si="47"/>
        <v/>
      </c>
      <c r="P200" s="134"/>
      <c r="Q200" s="51"/>
      <c r="R200" s="51"/>
      <c r="S200" s="51"/>
      <c r="T200" s="51"/>
      <c r="U200" s="51"/>
      <c r="V200" s="51"/>
      <c r="W200" s="51"/>
      <c r="X200" s="51"/>
      <c r="Y200" s="89" t="str">
        <f t="shared" si="42"/>
        <v/>
      </c>
      <c r="Z200" s="89"/>
      <c r="AA200" s="89" t="str">
        <f t="shared" si="43"/>
        <v/>
      </c>
      <c r="AB200" s="86"/>
      <c r="AC200" s="86" t="str">
        <f t="shared" si="44"/>
        <v/>
      </c>
      <c r="AD200" s="51"/>
      <c r="AE200" s="51"/>
      <c r="AF200" s="51"/>
      <c r="AG200" s="51"/>
    </row>
    <row r="201" spans="1:33" ht="21.95" customHeight="1" x14ac:dyDescent="0.3">
      <c r="A201" s="38" t="str">
        <f t="shared" si="40"/>
        <v/>
      </c>
      <c r="B201" s="121"/>
      <c r="C201" s="122"/>
      <c r="D201" s="125"/>
      <c r="E201" s="125"/>
      <c r="F201" s="125"/>
      <c r="G201" s="125"/>
      <c r="H201" s="10" t="str">
        <f t="shared" si="41"/>
        <v/>
      </c>
      <c r="I201" s="31">
        <f t="shared" si="36"/>
        <v>0</v>
      </c>
      <c r="J201" s="121"/>
      <c r="K201" s="32" t="str">
        <f t="shared" si="45"/>
        <v/>
      </c>
      <c r="L201" s="129"/>
      <c r="M201" s="34" t="str">
        <f t="shared" si="46"/>
        <v/>
      </c>
      <c r="N201" s="129"/>
      <c r="O201" s="39" t="str">
        <f t="shared" si="47"/>
        <v/>
      </c>
      <c r="P201" s="134"/>
      <c r="Q201" s="51"/>
      <c r="R201" s="51"/>
      <c r="S201" s="51"/>
      <c r="T201" s="51"/>
      <c r="U201" s="51"/>
      <c r="V201" s="51"/>
      <c r="W201" s="51"/>
      <c r="X201" s="51"/>
      <c r="Y201" s="89" t="str">
        <f t="shared" si="42"/>
        <v/>
      </c>
      <c r="Z201" s="89"/>
      <c r="AA201" s="89" t="str">
        <f t="shared" si="43"/>
        <v/>
      </c>
      <c r="AB201" s="86"/>
      <c r="AC201" s="86" t="str">
        <f t="shared" si="44"/>
        <v/>
      </c>
      <c r="AD201" s="51"/>
      <c r="AE201" s="51"/>
      <c r="AF201" s="51"/>
      <c r="AG201" s="51"/>
    </row>
    <row r="202" spans="1:33" ht="21.95" customHeight="1" x14ac:dyDescent="0.3">
      <c r="A202" s="38" t="str">
        <f t="shared" si="40"/>
        <v/>
      </c>
      <c r="B202" s="121"/>
      <c r="C202" s="122"/>
      <c r="D202" s="125"/>
      <c r="E202" s="125"/>
      <c r="F202" s="125"/>
      <c r="G202" s="125"/>
      <c r="H202" s="10" t="str">
        <f t="shared" si="41"/>
        <v/>
      </c>
      <c r="I202" s="31">
        <f t="shared" si="36"/>
        <v>0</v>
      </c>
      <c r="J202" s="121"/>
      <c r="K202" s="32" t="str">
        <f t="shared" si="45"/>
        <v/>
      </c>
      <c r="L202" s="129"/>
      <c r="M202" s="34" t="str">
        <f t="shared" si="46"/>
        <v/>
      </c>
      <c r="N202" s="129"/>
      <c r="O202" s="39" t="str">
        <f t="shared" si="47"/>
        <v/>
      </c>
      <c r="P202" s="134"/>
      <c r="Q202" s="51"/>
      <c r="R202" s="51"/>
      <c r="S202" s="51"/>
      <c r="T202" s="51"/>
      <c r="U202" s="51"/>
      <c r="V202" s="51"/>
      <c r="W202" s="51"/>
      <c r="X202" s="51"/>
      <c r="Y202" s="89" t="str">
        <f t="shared" si="42"/>
        <v/>
      </c>
      <c r="Z202" s="89"/>
      <c r="AA202" s="89" t="str">
        <f t="shared" si="43"/>
        <v/>
      </c>
      <c r="AB202" s="86"/>
      <c r="AC202" s="86" t="str">
        <f t="shared" si="44"/>
        <v/>
      </c>
      <c r="AD202" s="51"/>
      <c r="AE202" s="51"/>
      <c r="AF202" s="51"/>
      <c r="AG202" s="51"/>
    </row>
    <row r="203" spans="1:33" ht="21.95" customHeight="1" x14ac:dyDescent="0.3">
      <c r="A203" s="38" t="str">
        <f t="shared" si="40"/>
        <v/>
      </c>
      <c r="B203" s="121"/>
      <c r="C203" s="122"/>
      <c r="D203" s="125"/>
      <c r="E203" s="125"/>
      <c r="F203" s="125"/>
      <c r="G203" s="125"/>
      <c r="H203" s="10" t="str">
        <f t="shared" si="41"/>
        <v/>
      </c>
      <c r="I203" s="31">
        <f t="shared" si="36"/>
        <v>0</v>
      </c>
      <c r="J203" s="121"/>
      <c r="K203" s="32" t="str">
        <f t="shared" si="45"/>
        <v/>
      </c>
      <c r="L203" s="129"/>
      <c r="M203" s="34" t="str">
        <f t="shared" si="46"/>
        <v/>
      </c>
      <c r="N203" s="129"/>
      <c r="O203" s="39" t="str">
        <f t="shared" si="47"/>
        <v/>
      </c>
      <c r="P203" s="134"/>
      <c r="Q203" s="51"/>
      <c r="R203" s="51"/>
      <c r="S203" s="51"/>
      <c r="T203" s="51"/>
      <c r="U203" s="51"/>
      <c r="V203" s="51"/>
      <c r="W203" s="51"/>
      <c r="X203" s="51"/>
      <c r="Y203" s="89" t="str">
        <f t="shared" si="42"/>
        <v/>
      </c>
      <c r="Z203" s="89"/>
      <c r="AA203" s="89" t="str">
        <f t="shared" si="43"/>
        <v/>
      </c>
      <c r="AB203" s="86"/>
      <c r="AC203" s="86" t="str">
        <f t="shared" si="44"/>
        <v/>
      </c>
      <c r="AD203" s="51"/>
      <c r="AE203" s="51"/>
      <c r="AF203" s="51"/>
      <c r="AG203" s="51"/>
    </row>
    <row r="204" spans="1:33" ht="21.95" customHeight="1" x14ac:dyDescent="0.3">
      <c r="A204" s="38" t="str">
        <f t="shared" si="40"/>
        <v/>
      </c>
      <c r="B204" s="121"/>
      <c r="C204" s="122"/>
      <c r="D204" s="125"/>
      <c r="E204" s="125"/>
      <c r="F204" s="125"/>
      <c r="G204" s="125"/>
      <c r="H204" s="10" t="str">
        <f t="shared" si="41"/>
        <v/>
      </c>
      <c r="I204" s="31">
        <f t="shared" si="36"/>
        <v>0</v>
      </c>
      <c r="J204" s="121"/>
      <c r="K204" s="32" t="str">
        <f t="shared" si="45"/>
        <v/>
      </c>
      <c r="L204" s="129"/>
      <c r="M204" s="34" t="str">
        <f t="shared" si="46"/>
        <v/>
      </c>
      <c r="N204" s="129"/>
      <c r="O204" s="39" t="str">
        <f t="shared" si="47"/>
        <v/>
      </c>
      <c r="P204" s="134"/>
      <c r="Q204" s="51"/>
      <c r="R204" s="51"/>
      <c r="S204" s="51"/>
      <c r="T204" s="51"/>
      <c r="U204" s="51"/>
      <c r="V204" s="51"/>
      <c r="W204" s="51"/>
      <c r="X204" s="51"/>
      <c r="Y204" s="89" t="str">
        <f t="shared" ref="Y204:Y210" si="48">IF(J204="A",((($D204/1000)+prořez)*1)*$G204,IF(J204="B",((($F204/1000)+prořez)*1)*$G204,IF(J204="AA",((($D204/1000)+prořez)*2)*$G204,IF(J204="BB",((($F204/1000)+prořez)*2)*$G204,IF(J204="AB",(((($D204/1000)+prořez))+(($F204/1000)+prořez))*$G204,IF(J204="AAB",(((($D204/1000)+prořez)*2)+(($F204/1000)+prořez))*$G204,IF(J204="ABB",(((($D204/1000)+prořez)+((($F204/1000)+prořez)*2)))*$G204,IF(J204="","",0))))))))</f>
        <v/>
      </c>
      <c r="Z204" s="89"/>
      <c r="AA204" s="89" t="str">
        <f t="shared" ref="AA204:AA210" si="49">IF(N204="A",((($D204/1000)+prořez)*1)*$G204,IF(N204="B",((($F204/1000)+prořez)*1)*$G204,IF(N204="AA",((($D204/1000)+prořez)*2)*$G204,IF(N204="BB",((($F204/1000)+prořez)*2)*$G204,IF(N204="AB",(((($D204/1000)+prořez))+(($F204/1000)+prořez))*$G204,IF(N204="AAB",(((($D204/1000)+prořez)*2)+(($F204/1000)+prořez))*$G204,IF(N204="ABB",(((($D204/1000)+prořez)+((($F204/1000)+prořez)*2)))*$G204,IF(N204="","",0))))))))</f>
        <v/>
      </c>
      <c r="AB204" s="86"/>
      <c r="AC204" s="86" t="str">
        <f t="shared" ref="AC204:AC210" si="50">IF(L204="A",((($D204/1000)+prořez)*1)*$G204,IF(L204="B",((($F204/1000)+prořez)*1)*$G204,IF(L204="AA",((($D204/1000)+prořez)*2)*$G204,IF(L204="BB",((($F204/1000)+prořez)*2)*$G204,IF(L204="AB",(((($D204/1000)+prořez))+(($F204/1000)+prořez))*$G204,IF(L204="AAB",(((($D204/1000)+prořez)*2)+(($F204/1000)+prořez))*$G204,IF(L204="ABB",(((($D204/1000)+prořez)+((($F204/1000)+prořez)*2)))*$G204,IF(L204="","",0))))))))</f>
        <v/>
      </c>
      <c r="AD204" s="51"/>
      <c r="AE204" s="51"/>
      <c r="AF204" s="51"/>
      <c r="AG204" s="51"/>
    </row>
    <row r="205" spans="1:33" ht="21.95" customHeight="1" x14ac:dyDescent="0.3">
      <c r="A205" s="38" t="str">
        <f t="shared" si="40"/>
        <v/>
      </c>
      <c r="B205" s="121"/>
      <c r="C205" s="122"/>
      <c r="D205" s="125"/>
      <c r="E205" s="125"/>
      <c r="F205" s="125"/>
      <c r="G205" s="125"/>
      <c r="H205" s="10" t="str">
        <f t="shared" si="41"/>
        <v/>
      </c>
      <c r="I205" s="31">
        <f t="shared" si="36"/>
        <v>0</v>
      </c>
      <c r="J205" s="121"/>
      <c r="K205" s="32" t="str">
        <f t="shared" si="45"/>
        <v/>
      </c>
      <c r="L205" s="129"/>
      <c r="M205" s="34" t="str">
        <f t="shared" si="46"/>
        <v/>
      </c>
      <c r="N205" s="129"/>
      <c r="O205" s="39" t="str">
        <f t="shared" si="47"/>
        <v/>
      </c>
      <c r="P205" s="134"/>
      <c r="Q205" s="51"/>
      <c r="R205" s="51"/>
      <c r="S205" s="51"/>
      <c r="T205" s="51"/>
      <c r="U205" s="51"/>
      <c r="V205" s="51"/>
      <c r="W205" s="51"/>
      <c r="X205" s="51"/>
      <c r="Y205" s="89" t="str">
        <f t="shared" si="48"/>
        <v/>
      </c>
      <c r="Z205" s="89"/>
      <c r="AA205" s="89" t="str">
        <f t="shared" si="49"/>
        <v/>
      </c>
      <c r="AB205" s="86"/>
      <c r="AC205" s="86" t="str">
        <f t="shared" si="50"/>
        <v/>
      </c>
      <c r="AD205" s="51"/>
      <c r="AE205" s="51"/>
      <c r="AF205" s="51"/>
      <c r="AG205" s="51"/>
    </row>
    <row r="206" spans="1:33" ht="21.95" customHeight="1" x14ac:dyDescent="0.3">
      <c r="A206" s="38" t="str">
        <f t="shared" si="40"/>
        <v/>
      </c>
      <c r="B206" s="121"/>
      <c r="C206" s="122"/>
      <c r="D206" s="125"/>
      <c r="E206" s="125"/>
      <c r="F206" s="125"/>
      <c r="G206" s="125"/>
      <c r="H206" s="10" t="str">
        <f t="shared" si="41"/>
        <v/>
      </c>
      <c r="I206" s="31">
        <f t="shared" si="36"/>
        <v>0</v>
      </c>
      <c r="J206" s="121"/>
      <c r="K206" s="32" t="str">
        <f t="shared" si="45"/>
        <v/>
      </c>
      <c r="L206" s="129"/>
      <c r="M206" s="34" t="str">
        <f t="shared" si="46"/>
        <v/>
      </c>
      <c r="N206" s="129"/>
      <c r="O206" s="39" t="str">
        <f t="shared" si="47"/>
        <v/>
      </c>
      <c r="P206" s="134"/>
      <c r="Q206" s="51"/>
      <c r="R206" s="51"/>
      <c r="S206" s="51"/>
      <c r="T206" s="51"/>
      <c r="U206" s="51"/>
      <c r="V206" s="51"/>
      <c r="W206" s="51"/>
      <c r="X206" s="51"/>
      <c r="Y206" s="89" t="str">
        <f t="shared" si="48"/>
        <v/>
      </c>
      <c r="Z206" s="89"/>
      <c r="AA206" s="89" t="str">
        <f t="shared" si="49"/>
        <v/>
      </c>
      <c r="AB206" s="86"/>
      <c r="AC206" s="86" t="str">
        <f t="shared" si="50"/>
        <v/>
      </c>
      <c r="AD206" s="51"/>
      <c r="AE206" s="51"/>
      <c r="AF206" s="51"/>
      <c r="AG206" s="51"/>
    </row>
    <row r="207" spans="1:33" ht="21.95" customHeight="1" x14ac:dyDescent="0.3">
      <c r="A207" s="38" t="str">
        <f t="shared" si="40"/>
        <v/>
      </c>
      <c r="B207" s="121"/>
      <c r="C207" s="122"/>
      <c r="D207" s="125"/>
      <c r="E207" s="125"/>
      <c r="F207" s="125"/>
      <c r="G207" s="125"/>
      <c r="H207" s="10" t="str">
        <f t="shared" si="41"/>
        <v/>
      </c>
      <c r="I207" s="31">
        <f t="shared" si="36"/>
        <v>0</v>
      </c>
      <c r="J207" s="121"/>
      <c r="K207" s="32" t="str">
        <f t="shared" si="45"/>
        <v/>
      </c>
      <c r="L207" s="129"/>
      <c r="M207" s="34" t="str">
        <f t="shared" si="46"/>
        <v/>
      </c>
      <c r="N207" s="129"/>
      <c r="O207" s="39" t="str">
        <f t="shared" si="47"/>
        <v/>
      </c>
      <c r="P207" s="134"/>
      <c r="Q207" s="51"/>
      <c r="R207" s="51"/>
      <c r="S207" s="51"/>
      <c r="T207" s="51"/>
      <c r="U207" s="51"/>
      <c r="V207" s="51"/>
      <c r="W207" s="51"/>
      <c r="X207" s="51"/>
      <c r="Y207" s="89" t="str">
        <f t="shared" si="48"/>
        <v/>
      </c>
      <c r="Z207" s="89"/>
      <c r="AA207" s="89" t="str">
        <f t="shared" si="49"/>
        <v/>
      </c>
      <c r="AB207" s="86"/>
      <c r="AC207" s="86" t="str">
        <f t="shared" si="50"/>
        <v/>
      </c>
      <c r="AD207" s="51"/>
      <c r="AE207" s="51"/>
      <c r="AF207" s="51"/>
      <c r="AG207" s="51"/>
    </row>
    <row r="208" spans="1:33" ht="21.95" customHeight="1" x14ac:dyDescent="0.3">
      <c r="A208" s="38" t="str">
        <f t="shared" si="40"/>
        <v/>
      </c>
      <c r="B208" s="121"/>
      <c r="C208" s="122"/>
      <c r="D208" s="125"/>
      <c r="E208" s="125"/>
      <c r="F208" s="125"/>
      <c r="G208" s="125"/>
      <c r="H208" s="10" t="str">
        <f t="shared" si="41"/>
        <v/>
      </c>
      <c r="I208" s="31">
        <f t="shared" si="36"/>
        <v>0</v>
      </c>
      <c r="J208" s="121"/>
      <c r="K208" s="32" t="str">
        <f t="shared" si="45"/>
        <v/>
      </c>
      <c r="L208" s="129"/>
      <c r="M208" s="34" t="str">
        <f t="shared" si="46"/>
        <v/>
      </c>
      <c r="N208" s="129"/>
      <c r="O208" s="39" t="str">
        <f t="shared" si="47"/>
        <v/>
      </c>
      <c r="P208" s="134"/>
      <c r="Q208" s="51"/>
      <c r="R208" s="51"/>
      <c r="S208" s="51"/>
      <c r="T208" s="51"/>
      <c r="U208" s="51"/>
      <c r="V208" s="51"/>
      <c r="W208" s="51"/>
      <c r="X208" s="51"/>
      <c r="Y208" s="89" t="str">
        <f t="shared" si="48"/>
        <v/>
      </c>
      <c r="Z208" s="89"/>
      <c r="AA208" s="89" t="str">
        <f t="shared" si="49"/>
        <v/>
      </c>
      <c r="AB208" s="86"/>
      <c r="AC208" s="86" t="str">
        <f t="shared" si="50"/>
        <v/>
      </c>
      <c r="AD208" s="51"/>
      <c r="AE208" s="51"/>
      <c r="AF208" s="51"/>
      <c r="AG208" s="51"/>
    </row>
    <row r="209" spans="1:33" ht="21.95" customHeight="1" x14ac:dyDescent="0.3">
      <c r="A209" s="38" t="str">
        <f t="shared" si="40"/>
        <v/>
      </c>
      <c r="B209" s="121"/>
      <c r="C209" s="122"/>
      <c r="D209" s="125"/>
      <c r="E209" s="125"/>
      <c r="F209" s="125"/>
      <c r="G209" s="125"/>
      <c r="H209" s="10" t="str">
        <f t="shared" si="41"/>
        <v/>
      </c>
      <c r="I209" s="31">
        <f>((D209*F209)/1000000)*G209</f>
        <v>0</v>
      </c>
      <c r="J209" s="121"/>
      <c r="K209" s="32" t="str">
        <f t="shared" si="45"/>
        <v/>
      </c>
      <c r="L209" s="129"/>
      <c r="M209" s="34" t="str">
        <f t="shared" si="46"/>
        <v/>
      </c>
      <c r="N209" s="129"/>
      <c r="O209" s="39" t="str">
        <f t="shared" si="47"/>
        <v/>
      </c>
      <c r="P209" s="134"/>
      <c r="Q209" s="51"/>
      <c r="R209" s="51"/>
      <c r="S209" s="51"/>
      <c r="T209" s="51"/>
      <c r="U209" s="51"/>
      <c r="V209" s="51"/>
      <c r="W209" s="51"/>
      <c r="X209" s="51"/>
      <c r="Y209" s="89" t="str">
        <f t="shared" si="48"/>
        <v/>
      </c>
      <c r="Z209" s="89"/>
      <c r="AA209" s="89" t="str">
        <f t="shared" si="49"/>
        <v/>
      </c>
      <c r="AB209" s="86"/>
      <c r="AC209" s="86" t="str">
        <f t="shared" si="50"/>
        <v/>
      </c>
      <c r="AD209" s="51"/>
      <c r="AE209" s="51"/>
      <c r="AF209" s="51"/>
      <c r="AG209" s="51"/>
    </row>
    <row r="210" spans="1:33" ht="21.95" customHeight="1" x14ac:dyDescent="0.3">
      <c r="A210" s="38" t="str">
        <f t="shared" si="40"/>
        <v/>
      </c>
      <c r="B210" s="121"/>
      <c r="C210" s="122"/>
      <c r="D210" s="125"/>
      <c r="E210" s="125"/>
      <c r="F210" s="125"/>
      <c r="G210" s="125"/>
      <c r="H210" s="10" t="str">
        <f t="shared" si="41"/>
        <v/>
      </c>
      <c r="I210" s="31">
        <f>((D210*F210)/1000000)*G210</f>
        <v>0</v>
      </c>
      <c r="J210" s="121"/>
      <c r="K210" s="32" t="str">
        <f t="shared" si="45"/>
        <v/>
      </c>
      <c r="L210" s="129"/>
      <c r="M210" s="34" t="str">
        <f t="shared" si="46"/>
        <v/>
      </c>
      <c r="N210" s="129"/>
      <c r="O210" s="39" t="str">
        <f t="shared" si="47"/>
        <v/>
      </c>
      <c r="P210" s="134"/>
      <c r="Q210" s="51"/>
      <c r="R210" s="51"/>
      <c r="S210" s="51"/>
      <c r="T210" s="51"/>
      <c r="U210" s="51"/>
      <c r="V210" s="51"/>
      <c r="W210" s="51"/>
      <c r="X210" s="51"/>
      <c r="Y210" s="89" t="str">
        <f t="shared" si="48"/>
        <v/>
      </c>
      <c r="Z210" s="89"/>
      <c r="AA210" s="89" t="str">
        <f t="shared" si="49"/>
        <v/>
      </c>
      <c r="AB210" s="86"/>
      <c r="AC210" s="86" t="str">
        <f t="shared" si="50"/>
        <v/>
      </c>
      <c r="AD210" s="51"/>
      <c r="AE210" s="51"/>
      <c r="AF210" s="51"/>
      <c r="AG210" s="51"/>
    </row>
    <row r="211" spans="1:33" ht="21.95" customHeight="1" x14ac:dyDescent="0.3">
      <c r="A211" s="38" t="str">
        <f t="shared" ref="A211:A274" si="51">IF(OR(D211&lt;&gt;"",B211&lt;&gt;"",C211&lt;&gt;"",F211&lt;&gt;""),A210+1,"")</f>
        <v/>
      </c>
      <c r="B211" s="121"/>
      <c r="C211" s="122"/>
      <c r="D211" s="125"/>
      <c r="E211" s="125"/>
      <c r="F211" s="125"/>
      <c r="G211" s="125"/>
      <c r="H211" s="10" t="str">
        <f t="shared" ref="H211:H274" si="52">IF(G211="","","ks")</f>
        <v/>
      </c>
      <c r="I211" s="31">
        <f t="shared" ref="I211:I274" si="53">((D211*F211)/1000000)*G211</f>
        <v>0</v>
      </c>
      <c r="J211" s="121"/>
      <c r="K211" s="32" t="str">
        <f t="shared" ref="K211:K274" si="54">IF(Y211&gt;0,Y211,(((($D211/1000)+prořez)*2)+((($F211/1000)+prořez)*2))*$G211)</f>
        <v/>
      </c>
      <c r="L211" s="129"/>
      <c r="M211" s="34" t="str">
        <f t="shared" ref="M211:M274" si="55">IF(AC211&gt;0,AC211,(((($D211/1000)+prořez)*2)+((($F211/1000)+prořez)*2))*$G211)</f>
        <v/>
      </c>
      <c r="N211" s="129"/>
      <c r="O211" s="39" t="str">
        <f t="shared" ref="O211:O274" si="56">IF(AA211&gt;0,AA211,(((($D211/1000)+prořez)*2)+((($F211/1000)+prořez)*2))*$G211)</f>
        <v/>
      </c>
      <c r="P211" s="134"/>
      <c r="Q211" s="51"/>
      <c r="R211" s="51"/>
      <c r="S211" s="51"/>
      <c r="T211" s="51"/>
      <c r="U211" s="51"/>
      <c r="V211" s="51"/>
      <c r="W211" s="51"/>
      <c r="X211" s="51"/>
      <c r="Y211" s="89" t="str">
        <f t="shared" ref="Y211:Y274" si="57">IF(J211="A",((($D211/1000)+prořez)*1)*$G211,IF(J211="B",((($F211/1000)+prořez)*1)*$G211,IF(J211="AA",((($D211/1000)+prořez)*2)*$G211,IF(J211="BB",((($F211/1000)+prořez)*2)*$G211,IF(J211="AB",(((($D211/1000)+prořez))+(($F211/1000)+prořez))*$G211,IF(J211="AAB",(((($D211/1000)+prořez)*2)+(($F211/1000)+prořez))*$G211,IF(J211="ABB",(((($D211/1000)+prořez)+((($F211/1000)+prořez)*2)))*$G211,IF(J211="","",0))))))))</f>
        <v/>
      </c>
      <c r="Z211" s="89"/>
      <c r="AA211" s="89" t="str">
        <f t="shared" ref="AA211:AA274" si="58">IF(N211="A",((($D211/1000)+prořez)*1)*$G211,IF(N211="B",((($F211/1000)+prořez)*1)*$G211,IF(N211="AA",((($D211/1000)+prořez)*2)*$G211,IF(N211="BB",((($F211/1000)+prořez)*2)*$G211,IF(N211="AB",(((($D211/1000)+prořez))+(($F211/1000)+prořez))*$G211,IF(N211="AAB",(((($D211/1000)+prořez)*2)+(($F211/1000)+prořez))*$G211,IF(N211="ABB",(((($D211/1000)+prořez)+((($F211/1000)+prořez)*2)))*$G211,IF(N211="","",0))))))))</f>
        <v/>
      </c>
      <c r="AB211" s="86"/>
      <c r="AC211" s="86" t="str">
        <f t="shared" ref="AC211:AC274" si="59">IF(L211="A",((($D211/1000)+prořez)*1)*$G211,IF(L211="B",((($F211/1000)+prořez)*1)*$G211,IF(L211="AA",((($D211/1000)+prořez)*2)*$G211,IF(L211="BB",((($F211/1000)+prořez)*2)*$G211,IF(L211="AB",(((($D211/1000)+prořez))+(($F211/1000)+prořez))*$G211,IF(L211="AAB",(((($D211/1000)+prořez)*2)+(($F211/1000)+prořez))*$G211,IF(L211="ABB",(((($D211/1000)+prořez)+((($F211/1000)+prořez)*2)))*$G211,IF(L211="","",0))))))))</f>
        <v/>
      </c>
      <c r="AD211" s="51"/>
      <c r="AE211" s="51"/>
      <c r="AF211" s="51"/>
      <c r="AG211" s="51"/>
    </row>
    <row r="212" spans="1:33" ht="21.95" customHeight="1" x14ac:dyDescent="0.3">
      <c r="A212" s="38" t="str">
        <f t="shared" si="51"/>
        <v/>
      </c>
      <c r="B212" s="121"/>
      <c r="C212" s="122"/>
      <c r="D212" s="125"/>
      <c r="E212" s="125"/>
      <c r="F212" s="125"/>
      <c r="G212" s="125"/>
      <c r="H212" s="10" t="str">
        <f t="shared" si="52"/>
        <v/>
      </c>
      <c r="I212" s="31">
        <f t="shared" si="53"/>
        <v>0</v>
      </c>
      <c r="J212" s="121"/>
      <c r="K212" s="32" t="str">
        <f t="shared" si="54"/>
        <v/>
      </c>
      <c r="L212" s="129"/>
      <c r="M212" s="34" t="str">
        <f t="shared" si="55"/>
        <v/>
      </c>
      <c r="N212" s="129"/>
      <c r="O212" s="39" t="str">
        <f t="shared" si="56"/>
        <v/>
      </c>
      <c r="P212" s="134"/>
      <c r="Q212" s="51"/>
      <c r="R212" s="51"/>
      <c r="S212" s="51"/>
      <c r="T212" s="51"/>
      <c r="U212" s="51"/>
      <c r="V212" s="51"/>
      <c r="W212" s="51"/>
      <c r="X212" s="51"/>
      <c r="Y212" s="89" t="str">
        <f t="shared" si="57"/>
        <v/>
      </c>
      <c r="Z212" s="89"/>
      <c r="AA212" s="89" t="str">
        <f t="shared" si="58"/>
        <v/>
      </c>
      <c r="AB212" s="86"/>
      <c r="AC212" s="86" t="str">
        <f t="shared" si="59"/>
        <v/>
      </c>
      <c r="AD212" s="51"/>
      <c r="AE212" s="51"/>
      <c r="AF212" s="51"/>
      <c r="AG212" s="51"/>
    </row>
    <row r="213" spans="1:33" ht="21.95" customHeight="1" x14ac:dyDescent="0.3">
      <c r="A213" s="38" t="str">
        <f t="shared" si="51"/>
        <v/>
      </c>
      <c r="B213" s="121"/>
      <c r="C213" s="122"/>
      <c r="D213" s="125"/>
      <c r="E213" s="125"/>
      <c r="F213" s="125"/>
      <c r="G213" s="125"/>
      <c r="H213" s="10" t="str">
        <f t="shared" si="52"/>
        <v/>
      </c>
      <c r="I213" s="31">
        <f t="shared" si="53"/>
        <v>0</v>
      </c>
      <c r="J213" s="121"/>
      <c r="K213" s="32" t="str">
        <f t="shared" si="54"/>
        <v/>
      </c>
      <c r="L213" s="129"/>
      <c r="M213" s="34" t="str">
        <f t="shared" si="55"/>
        <v/>
      </c>
      <c r="N213" s="129"/>
      <c r="O213" s="39" t="str">
        <f t="shared" si="56"/>
        <v/>
      </c>
      <c r="P213" s="134"/>
      <c r="Q213" s="51"/>
      <c r="R213" s="51"/>
      <c r="S213" s="51"/>
      <c r="T213" s="51"/>
      <c r="U213" s="51"/>
      <c r="V213" s="51"/>
      <c r="W213" s="51"/>
      <c r="X213" s="51"/>
      <c r="Y213" s="89" t="str">
        <f t="shared" si="57"/>
        <v/>
      </c>
      <c r="Z213" s="89"/>
      <c r="AA213" s="89" t="str">
        <f t="shared" si="58"/>
        <v/>
      </c>
      <c r="AB213" s="86"/>
      <c r="AC213" s="86" t="str">
        <f t="shared" si="59"/>
        <v/>
      </c>
      <c r="AD213" s="51"/>
      <c r="AE213" s="51"/>
      <c r="AF213" s="51"/>
      <c r="AG213" s="51"/>
    </row>
    <row r="214" spans="1:33" ht="21.95" customHeight="1" x14ac:dyDescent="0.3">
      <c r="A214" s="38" t="str">
        <f t="shared" si="51"/>
        <v/>
      </c>
      <c r="B214" s="121"/>
      <c r="C214" s="122"/>
      <c r="D214" s="125"/>
      <c r="E214" s="125"/>
      <c r="F214" s="125"/>
      <c r="G214" s="125"/>
      <c r="H214" s="10" t="str">
        <f t="shared" si="52"/>
        <v/>
      </c>
      <c r="I214" s="31">
        <f t="shared" si="53"/>
        <v>0</v>
      </c>
      <c r="J214" s="121"/>
      <c r="K214" s="32" t="str">
        <f t="shared" si="54"/>
        <v/>
      </c>
      <c r="L214" s="129"/>
      <c r="M214" s="34" t="str">
        <f t="shared" si="55"/>
        <v/>
      </c>
      <c r="N214" s="129"/>
      <c r="O214" s="39" t="str">
        <f t="shared" si="56"/>
        <v/>
      </c>
      <c r="P214" s="134"/>
      <c r="Q214" s="51"/>
      <c r="R214" s="51"/>
      <c r="S214" s="51"/>
      <c r="T214" s="51"/>
      <c r="U214" s="51"/>
      <c r="V214" s="51"/>
      <c r="W214" s="51"/>
      <c r="X214" s="51"/>
      <c r="Y214" s="89" t="str">
        <f t="shared" si="57"/>
        <v/>
      </c>
      <c r="Z214" s="89"/>
      <c r="AA214" s="89" t="str">
        <f t="shared" si="58"/>
        <v/>
      </c>
      <c r="AB214" s="86"/>
      <c r="AC214" s="86" t="str">
        <f t="shared" si="59"/>
        <v/>
      </c>
      <c r="AD214" s="51"/>
      <c r="AE214" s="51"/>
      <c r="AF214" s="51"/>
      <c r="AG214" s="51"/>
    </row>
    <row r="215" spans="1:33" ht="21.95" customHeight="1" x14ac:dyDescent="0.3">
      <c r="A215" s="38" t="str">
        <f t="shared" si="51"/>
        <v/>
      </c>
      <c r="B215" s="121"/>
      <c r="C215" s="122"/>
      <c r="D215" s="125"/>
      <c r="E215" s="125"/>
      <c r="F215" s="125"/>
      <c r="G215" s="125"/>
      <c r="H215" s="10" t="str">
        <f t="shared" si="52"/>
        <v/>
      </c>
      <c r="I215" s="31">
        <f t="shared" si="53"/>
        <v>0</v>
      </c>
      <c r="J215" s="121"/>
      <c r="K215" s="32" t="str">
        <f t="shared" si="54"/>
        <v/>
      </c>
      <c r="L215" s="129"/>
      <c r="M215" s="34" t="str">
        <f t="shared" si="55"/>
        <v/>
      </c>
      <c r="N215" s="129"/>
      <c r="O215" s="39" t="str">
        <f t="shared" si="56"/>
        <v/>
      </c>
      <c r="P215" s="134"/>
      <c r="Q215" s="51"/>
      <c r="R215" s="51"/>
      <c r="S215" s="51"/>
      <c r="T215" s="51"/>
      <c r="U215" s="51"/>
      <c r="V215" s="51"/>
      <c r="W215" s="51"/>
      <c r="X215" s="51"/>
      <c r="Y215" s="89" t="str">
        <f t="shared" si="57"/>
        <v/>
      </c>
      <c r="Z215" s="89"/>
      <c r="AA215" s="89" t="str">
        <f t="shared" si="58"/>
        <v/>
      </c>
      <c r="AB215" s="86"/>
      <c r="AC215" s="86" t="str">
        <f t="shared" si="59"/>
        <v/>
      </c>
      <c r="AD215" s="51"/>
      <c r="AE215" s="51"/>
      <c r="AF215" s="51"/>
      <c r="AG215" s="51"/>
    </row>
    <row r="216" spans="1:33" ht="21.95" customHeight="1" x14ac:dyDescent="0.3">
      <c r="A216" s="38" t="str">
        <f t="shared" si="51"/>
        <v/>
      </c>
      <c r="B216" s="121"/>
      <c r="C216" s="122"/>
      <c r="D216" s="125"/>
      <c r="E216" s="125"/>
      <c r="F216" s="125"/>
      <c r="G216" s="125"/>
      <c r="H216" s="10" t="str">
        <f t="shared" si="52"/>
        <v/>
      </c>
      <c r="I216" s="31">
        <f t="shared" si="53"/>
        <v>0</v>
      </c>
      <c r="J216" s="121"/>
      <c r="K216" s="32" t="str">
        <f t="shared" si="54"/>
        <v/>
      </c>
      <c r="L216" s="129"/>
      <c r="M216" s="34" t="str">
        <f t="shared" si="55"/>
        <v/>
      </c>
      <c r="N216" s="129"/>
      <c r="O216" s="39" t="str">
        <f t="shared" si="56"/>
        <v/>
      </c>
      <c r="P216" s="134"/>
      <c r="Q216" s="51"/>
      <c r="R216" s="51"/>
      <c r="S216" s="51"/>
      <c r="T216" s="51"/>
      <c r="U216" s="51"/>
      <c r="V216" s="51"/>
      <c r="W216" s="51"/>
      <c r="X216" s="51"/>
      <c r="Y216" s="89" t="str">
        <f t="shared" si="57"/>
        <v/>
      </c>
      <c r="Z216" s="89"/>
      <c r="AA216" s="89" t="str">
        <f t="shared" si="58"/>
        <v/>
      </c>
      <c r="AB216" s="86"/>
      <c r="AC216" s="86" t="str">
        <f t="shared" si="59"/>
        <v/>
      </c>
      <c r="AD216" s="51"/>
      <c r="AE216" s="51"/>
      <c r="AF216" s="51"/>
      <c r="AG216" s="51"/>
    </row>
    <row r="217" spans="1:33" ht="21.95" customHeight="1" x14ac:dyDescent="0.3">
      <c r="A217" s="38" t="str">
        <f t="shared" si="51"/>
        <v/>
      </c>
      <c r="B217" s="121"/>
      <c r="C217" s="122"/>
      <c r="D217" s="125"/>
      <c r="E217" s="125"/>
      <c r="F217" s="125"/>
      <c r="G217" s="125"/>
      <c r="H217" s="10" t="str">
        <f t="shared" si="52"/>
        <v/>
      </c>
      <c r="I217" s="31">
        <f t="shared" si="53"/>
        <v>0</v>
      </c>
      <c r="J217" s="121"/>
      <c r="K217" s="32" t="str">
        <f t="shared" si="54"/>
        <v/>
      </c>
      <c r="L217" s="129"/>
      <c r="M217" s="34" t="str">
        <f t="shared" si="55"/>
        <v/>
      </c>
      <c r="N217" s="129"/>
      <c r="O217" s="39" t="str">
        <f t="shared" si="56"/>
        <v/>
      </c>
      <c r="P217" s="134"/>
      <c r="Q217" s="51"/>
      <c r="R217" s="51"/>
      <c r="S217" s="51"/>
      <c r="T217" s="51"/>
      <c r="U217" s="51"/>
      <c r="V217" s="51"/>
      <c r="W217" s="51"/>
      <c r="X217" s="51"/>
      <c r="Y217" s="89" t="str">
        <f t="shared" si="57"/>
        <v/>
      </c>
      <c r="Z217" s="89"/>
      <c r="AA217" s="89" t="str">
        <f t="shared" si="58"/>
        <v/>
      </c>
      <c r="AB217" s="86"/>
      <c r="AC217" s="86" t="str">
        <f t="shared" si="59"/>
        <v/>
      </c>
      <c r="AD217" s="51"/>
      <c r="AE217" s="51"/>
      <c r="AF217" s="51"/>
      <c r="AG217" s="51"/>
    </row>
    <row r="218" spans="1:33" ht="21.95" customHeight="1" x14ac:dyDescent="0.3">
      <c r="A218" s="38" t="str">
        <f t="shared" si="51"/>
        <v/>
      </c>
      <c r="B218" s="121"/>
      <c r="C218" s="122"/>
      <c r="D218" s="125"/>
      <c r="E218" s="125"/>
      <c r="F218" s="125"/>
      <c r="G218" s="125"/>
      <c r="H218" s="10" t="str">
        <f t="shared" si="52"/>
        <v/>
      </c>
      <c r="I218" s="31">
        <f t="shared" si="53"/>
        <v>0</v>
      </c>
      <c r="J218" s="121"/>
      <c r="K218" s="32" t="str">
        <f t="shared" si="54"/>
        <v/>
      </c>
      <c r="L218" s="129"/>
      <c r="M218" s="34" t="str">
        <f t="shared" si="55"/>
        <v/>
      </c>
      <c r="N218" s="129"/>
      <c r="O218" s="39" t="str">
        <f t="shared" si="56"/>
        <v/>
      </c>
      <c r="P218" s="134"/>
      <c r="Q218" s="51"/>
      <c r="R218" s="51"/>
      <c r="S218" s="51"/>
      <c r="T218" s="51"/>
      <c r="U218" s="51"/>
      <c r="V218" s="51"/>
      <c r="W218" s="51"/>
      <c r="X218" s="51"/>
      <c r="Y218" s="89" t="str">
        <f t="shared" si="57"/>
        <v/>
      </c>
      <c r="Z218" s="89"/>
      <c r="AA218" s="89" t="str">
        <f t="shared" si="58"/>
        <v/>
      </c>
      <c r="AB218" s="86"/>
      <c r="AC218" s="86" t="str">
        <f t="shared" si="59"/>
        <v/>
      </c>
      <c r="AD218" s="51"/>
      <c r="AE218" s="51"/>
      <c r="AF218" s="51"/>
      <c r="AG218" s="51"/>
    </row>
    <row r="219" spans="1:33" ht="21.95" customHeight="1" x14ac:dyDescent="0.3">
      <c r="A219" s="38" t="str">
        <f t="shared" si="51"/>
        <v/>
      </c>
      <c r="B219" s="121"/>
      <c r="C219" s="122"/>
      <c r="D219" s="125"/>
      <c r="E219" s="125"/>
      <c r="F219" s="125"/>
      <c r="G219" s="125"/>
      <c r="H219" s="10" t="str">
        <f t="shared" si="52"/>
        <v/>
      </c>
      <c r="I219" s="31">
        <f t="shared" si="53"/>
        <v>0</v>
      </c>
      <c r="J219" s="121"/>
      <c r="K219" s="32" t="str">
        <f t="shared" si="54"/>
        <v/>
      </c>
      <c r="L219" s="129"/>
      <c r="M219" s="34" t="str">
        <f t="shared" si="55"/>
        <v/>
      </c>
      <c r="N219" s="129"/>
      <c r="O219" s="39" t="str">
        <f t="shared" si="56"/>
        <v/>
      </c>
      <c r="P219" s="134"/>
      <c r="Q219" s="51"/>
      <c r="R219" s="51"/>
      <c r="S219" s="51"/>
      <c r="T219" s="51"/>
      <c r="U219" s="51"/>
      <c r="V219" s="51"/>
      <c r="W219" s="51"/>
      <c r="X219" s="51"/>
      <c r="Y219" s="89" t="str">
        <f t="shared" si="57"/>
        <v/>
      </c>
      <c r="Z219" s="89"/>
      <c r="AA219" s="89" t="str">
        <f t="shared" si="58"/>
        <v/>
      </c>
      <c r="AB219" s="86"/>
      <c r="AC219" s="86" t="str">
        <f t="shared" si="59"/>
        <v/>
      </c>
      <c r="AD219" s="51"/>
      <c r="AE219" s="51"/>
      <c r="AF219" s="51"/>
      <c r="AG219" s="51"/>
    </row>
    <row r="220" spans="1:33" ht="21.95" customHeight="1" x14ac:dyDescent="0.3">
      <c r="A220" s="38" t="str">
        <f t="shared" si="51"/>
        <v/>
      </c>
      <c r="B220" s="121"/>
      <c r="C220" s="122"/>
      <c r="D220" s="125"/>
      <c r="E220" s="125"/>
      <c r="F220" s="125"/>
      <c r="G220" s="125"/>
      <c r="H220" s="10" t="str">
        <f t="shared" si="52"/>
        <v/>
      </c>
      <c r="I220" s="31">
        <f t="shared" si="53"/>
        <v>0</v>
      </c>
      <c r="J220" s="121"/>
      <c r="K220" s="32" t="str">
        <f t="shared" si="54"/>
        <v/>
      </c>
      <c r="L220" s="129"/>
      <c r="M220" s="34" t="str">
        <f t="shared" si="55"/>
        <v/>
      </c>
      <c r="N220" s="129"/>
      <c r="O220" s="39" t="str">
        <f t="shared" si="56"/>
        <v/>
      </c>
      <c r="P220" s="134"/>
      <c r="Q220" s="51"/>
      <c r="R220" s="51"/>
      <c r="S220" s="51"/>
      <c r="T220" s="51"/>
      <c r="U220" s="51"/>
      <c r="V220" s="51"/>
      <c r="W220" s="51"/>
      <c r="X220" s="51"/>
      <c r="Y220" s="89" t="str">
        <f t="shared" si="57"/>
        <v/>
      </c>
      <c r="Z220" s="89"/>
      <c r="AA220" s="89" t="str">
        <f t="shared" si="58"/>
        <v/>
      </c>
      <c r="AB220" s="86"/>
      <c r="AC220" s="86" t="str">
        <f t="shared" si="59"/>
        <v/>
      </c>
      <c r="AD220" s="51"/>
      <c r="AE220" s="51"/>
      <c r="AF220" s="51"/>
      <c r="AG220" s="51"/>
    </row>
    <row r="221" spans="1:33" ht="21.95" customHeight="1" x14ac:dyDescent="0.3">
      <c r="A221" s="38" t="str">
        <f t="shared" si="51"/>
        <v/>
      </c>
      <c r="B221" s="121"/>
      <c r="C221" s="122"/>
      <c r="D221" s="125"/>
      <c r="E221" s="125"/>
      <c r="F221" s="125"/>
      <c r="G221" s="125"/>
      <c r="H221" s="10" t="str">
        <f t="shared" si="52"/>
        <v/>
      </c>
      <c r="I221" s="31">
        <f t="shared" si="53"/>
        <v>0</v>
      </c>
      <c r="J221" s="121"/>
      <c r="K221" s="32" t="str">
        <f t="shared" si="54"/>
        <v/>
      </c>
      <c r="L221" s="129"/>
      <c r="M221" s="34" t="str">
        <f t="shared" si="55"/>
        <v/>
      </c>
      <c r="N221" s="129"/>
      <c r="O221" s="39" t="str">
        <f t="shared" si="56"/>
        <v/>
      </c>
      <c r="P221" s="134"/>
      <c r="Q221" s="51"/>
      <c r="R221" s="51"/>
      <c r="S221" s="51"/>
      <c r="T221" s="51"/>
      <c r="U221" s="51"/>
      <c r="V221" s="51"/>
      <c r="W221" s="51"/>
      <c r="X221" s="51"/>
      <c r="Y221" s="89" t="str">
        <f t="shared" si="57"/>
        <v/>
      </c>
      <c r="Z221" s="89"/>
      <c r="AA221" s="89" t="str">
        <f t="shared" si="58"/>
        <v/>
      </c>
      <c r="AB221" s="86"/>
      <c r="AC221" s="86" t="str">
        <f t="shared" si="59"/>
        <v/>
      </c>
      <c r="AD221" s="51"/>
      <c r="AE221" s="51"/>
      <c r="AF221" s="51"/>
      <c r="AG221" s="51"/>
    </row>
    <row r="222" spans="1:33" ht="21.95" customHeight="1" x14ac:dyDescent="0.3">
      <c r="A222" s="38" t="str">
        <f t="shared" si="51"/>
        <v/>
      </c>
      <c r="B222" s="121"/>
      <c r="C222" s="122"/>
      <c r="D222" s="125"/>
      <c r="E222" s="125"/>
      <c r="F222" s="125"/>
      <c r="G222" s="125"/>
      <c r="H222" s="10" t="str">
        <f t="shared" si="52"/>
        <v/>
      </c>
      <c r="I222" s="31">
        <f t="shared" si="53"/>
        <v>0</v>
      </c>
      <c r="J222" s="121"/>
      <c r="K222" s="32" t="str">
        <f t="shared" si="54"/>
        <v/>
      </c>
      <c r="L222" s="129"/>
      <c r="M222" s="34" t="str">
        <f t="shared" si="55"/>
        <v/>
      </c>
      <c r="N222" s="129"/>
      <c r="O222" s="39" t="str">
        <f t="shared" si="56"/>
        <v/>
      </c>
      <c r="P222" s="134"/>
      <c r="Q222" s="51"/>
      <c r="R222" s="51"/>
      <c r="S222" s="51"/>
      <c r="T222" s="51"/>
      <c r="U222" s="51"/>
      <c r="V222" s="51"/>
      <c r="W222" s="51"/>
      <c r="X222" s="51"/>
      <c r="Y222" s="89" t="str">
        <f t="shared" si="57"/>
        <v/>
      </c>
      <c r="Z222" s="89"/>
      <c r="AA222" s="89" t="str">
        <f t="shared" si="58"/>
        <v/>
      </c>
      <c r="AB222" s="86"/>
      <c r="AC222" s="86" t="str">
        <f t="shared" si="59"/>
        <v/>
      </c>
      <c r="AD222" s="51"/>
      <c r="AE222" s="51"/>
      <c r="AF222" s="51"/>
      <c r="AG222" s="51"/>
    </row>
    <row r="223" spans="1:33" ht="21.95" customHeight="1" x14ac:dyDescent="0.3">
      <c r="A223" s="38" t="str">
        <f t="shared" si="51"/>
        <v/>
      </c>
      <c r="B223" s="121"/>
      <c r="C223" s="122"/>
      <c r="D223" s="125"/>
      <c r="E223" s="125"/>
      <c r="F223" s="125"/>
      <c r="G223" s="125"/>
      <c r="H223" s="10" t="str">
        <f t="shared" si="52"/>
        <v/>
      </c>
      <c r="I223" s="31">
        <f t="shared" si="53"/>
        <v>0</v>
      </c>
      <c r="J223" s="121"/>
      <c r="K223" s="32" t="str">
        <f t="shared" si="54"/>
        <v/>
      </c>
      <c r="L223" s="129"/>
      <c r="M223" s="34" t="str">
        <f t="shared" si="55"/>
        <v/>
      </c>
      <c r="N223" s="129"/>
      <c r="O223" s="39" t="str">
        <f t="shared" si="56"/>
        <v/>
      </c>
      <c r="P223" s="134"/>
      <c r="Q223" s="51"/>
      <c r="R223" s="51"/>
      <c r="S223" s="51"/>
      <c r="T223" s="51"/>
      <c r="U223" s="51"/>
      <c r="V223" s="51"/>
      <c r="W223" s="51"/>
      <c r="X223" s="51"/>
      <c r="Y223" s="89" t="str">
        <f t="shared" si="57"/>
        <v/>
      </c>
      <c r="Z223" s="89"/>
      <c r="AA223" s="89" t="str">
        <f t="shared" si="58"/>
        <v/>
      </c>
      <c r="AB223" s="86"/>
      <c r="AC223" s="86" t="str">
        <f t="shared" si="59"/>
        <v/>
      </c>
      <c r="AD223" s="51"/>
      <c r="AE223" s="51"/>
      <c r="AF223" s="51"/>
      <c r="AG223" s="51"/>
    </row>
    <row r="224" spans="1:33" ht="21.95" customHeight="1" x14ac:dyDescent="0.3">
      <c r="A224" s="38" t="str">
        <f t="shared" si="51"/>
        <v/>
      </c>
      <c r="B224" s="121"/>
      <c r="C224" s="122"/>
      <c r="D224" s="125"/>
      <c r="E224" s="125"/>
      <c r="F224" s="125"/>
      <c r="G224" s="125"/>
      <c r="H224" s="10" t="str">
        <f t="shared" si="52"/>
        <v/>
      </c>
      <c r="I224" s="31">
        <f t="shared" si="53"/>
        <v>0</v>
      </c>
      <c r="J224" s="121"/>
      <c r="K224" s="32" t="str">
        <f t="shared" si="54"/>
        <v/>
      </c>
      <c r="L224" s="129"/>
      <c r="M224" s="34" t="str">
        <f t="shared" si="55"/>
        <v/>
      </c>
      <c r="N224" s="129"/>
      <c r="O224" s="39" t="str">
        <f t="shared" si="56"/>
        <v/>
      </c>
      <c r="P224" s="134"/>
      <c r="Q224" s="51"/>
      <c r="R224" s="51"/>
      <c r="S224" s="51"/>
      <c r="T224" s="51"/>
      <c r="U224" s="51"/>
      <c r="V224" s="51"/>
      <c r="W224" s="51"/>
      <c r="X224" s="51"/>
      <c r="Y224" s="89" t="str">
        <f t="shared" si="57"/>
        <v/>
      </c>
      <c r="Z224" s="89"/>
      <c r="AA224" s="89" t="str">
        <f t="shared" si="58"/>
        <v/>
      </c>
      <c r="AB224" s="86"/>
      <c r="AC224" s="86" t="str">
        <f t="shared" si="59"/>
        <v/>
      </c>
      <c r="AD224" s="51"/>
      <c r="AE224" s="51"/>
      <c r="AF224" s="51"/>
      <c r="AG224" s="51"/>
    </row>
    <row r="225" spans="1:33" ht="21.95" customHeight="1" x14ac:dyDescent="0.3">
      <c r="A225" s="38" t="str">
        <f t="shared" si="51"/>
        <v/>
      </c>
      <c r="B225" s="121"/>
      <c r="C225" s="122"/>
      <c r="D225" s="125"/>
      <c r="E225" s="125"/>
      <c r="F225" s="125"/>
      <c r="G225" s="125"/>
      <c r="H225" s="10" t="str">
        <f t="shared" si="52"/>
        <v/>
      </c>
      <c r="I225" s="31">
        <f t="shared" si="53"/>
        <v>0</v>
      </c>
      <c r="J225" s="121"/>
      <c r="K225" s="32" t="str">
        <f t="shared" si="54"/>
        <v/>
      </c>
      <c r="L225" s="129"/>
      <c r="M225" s="34" t="str">
        <f t="shared" si="55"/>
        <v/>
      </c>
      <c r="N225" s="129"/>
      <c r="O225" s="39" t="str">
        <f t="shared" si="56"/>
        <v/>
      </c>
      <c r="P225" s="134"/>
      <c r="Q225" s="51"/>
      <c r="R225" s="51"/>
      <c r="S225" s="51"/>
      <c r="T225" s="51"/>
      <c r="U225" s="51"/>
      <c r="V225" s="51"/>
      <c r="W225" s="51"/>
      <c r="X225" s="51"/>
      <c r="Y225" s="89" t="str">
        <f t="shared" si="57"/>
        <v/>
      </c>
      <c r="Z225" s="89"/>
      <c r="AA225" s="89" t="str">
        <f t="shared" si="58"/>
        <v/>
      </c>
      <c r="AB225" s="86"/>
      <c r="AC225" s="86" t="str">
        <f t="shared" si="59"/>
        <v/>
      </c>
      <c r="AD225" s="51"/>
      <c r="AE225" s="51"/>
      <c r="AF225" s="51"/>
      <c r="AG225" s="51"/>
    </row>
    <row r="226" spans="1:33" ht="21.95" customHeight="1" x14ac:dyDescent="0.3">
      <c r="A226" s="38" t="str">
        <f t="shared" si="51"/>
        <v/>
      </c>
      <c r="B226" s="121"/>
      <c r="C226" s="122"/>
      <c r="D226" s="125"/>
      <c r="E226" s="125"/>
      <c r="F226" s="125"/>
      <c r="G226" s="125"/>
      <c r="H226" s="10" t="str">
        <f t="shared" si="52"/>
        <v/>
      </c>
      <c r="I226" s="31">
        <f t="shared" si="53"/>
        <v>0</v>
      </c>
      <c r="J226" s="121"/>
      <c r="K226" s="32" t="str">
        <f t="shared" si="54"/>
        <v/>
      </c>
      <c r="L226" s="129"/>
      <c r="M226" s="34" t="str">
        <f t="shared" si="55"/>
        <v/>
      </c>
      <c r="N226" s="129"/>
      <c r="O226" s="39" t="str">
        <f t="shared" si="56"/>
        <v/>
      </c>
      <c r="P226" s="134"/>
      <c r="Q226" s="51"/>
      <c r="R226" s="51"/>
      <c r="S226" s="51"/>
      <c r="T226" s="51"/>
      <c r="U226" s="51"/>
      <c r="V226" s="51"/>
      <c r="W226" s="51"/>
      <c r="X226" s="51"/>
      <c r="Y226" s="89" t="str">
        <f t="shared" si="57"/>
        <v/>
      </c>
      <c r="Z226" s="89"/>
      <c r="AA226" s="89" t="str">
        <f t="shared" si="58"/>
        <v/>
      </c>
      <c r="AB226" s="86"/>
      <c r="AC226" s="86" t="str">
        <f t="shared" si="59"/>
        <v/>
      </c>
      <c r="AD226" s="51"/>
      <c r="AE226" s="51"/>
      <c r="AF226" s="51"/>
      <c r="AG226" s="51"/>
    </row>
    <row r="227" spans="1:33" ht="21.95" customHeight="1" x14ac:dyDescent="0.3">
      <c r="A227" s="38" t="str">
        <f t="shared" si="51"/>
        <v/>
      </c>
      <c r="B227" s="121"/>
      <c r="C227" s="122"/>
      <c r="D227" s="125"/>
      <c r="E227" s="125"/>
      <c r="F227" s="125"/>
      <c r="G227" s="125"/>
      <c r="H227" s="10" t="str">
        <f t="shared" si="52"/>
        <v/>
      </c>
      <c r="I227" s="31">
        <f t="shared" si="53"/>
        <v>0</v>
      </c>
      <c r="J227" s="121"/>
      <c r="K227" s="32" t="str">
        <f t="shared" si="54"/>
        <v/>
      </c>
      <c r="L227" s="129"/>
      <c r="M227" s="34" t="str">
        <f t="shared" si="55"/>
        <v/>
      </c>
      <c r="N227" s="129"/>
      <c r="O227" s="39" t="str">
        <f t="shared" si="56"/>
        <v/>
      </c>
      <c r="P227" s="134"/>
      <c r="Q227" s="51"/>
      <c r="R227" s="51"/>
      <c r="S227" s="51"/>
      <c r="T227" s="51"/>
      <c r="U227" s="51"/>
      <c r="V227" s="51"/>
      <c r="W227" s="51"/>
      <c r="X227" s="51"/>
      <c r="Y227" s="89" t="str">
        <f t="shared" si="57"/>
        <v/>
      </c>
      <c r="Z227" s="89"/>
      <c r="AA227" s="89" t="str">
        <f t="shared" si="58"/>
        <v/>
      </c>
      <c r="AB227" s="86"/>
      <c r="AC227" s="86" t="str">
        <f t="shared" si="59"/>
        <v/>
      </c>
      <c r="AD227" s="51"/>
      <c r="AE227" s="51"/>
      <c r="AF227" s="51"/>
      <c r="AG227" s="51"/>
    </row>
    <row r="228" spans="1:33" ht="21.95" customHeight="1" x14ac:dyDescent="0.3">
      <c r="A228" s="38" t="str">
        <f t="shared" si="51"/>
        <v/>
      </c>
      <c r="B228" s="121"/>
      <c r="C228" s="122"/>
      <c r="D228" s="125"/>
      <c r="E228" s="125"/>
      <c r="F228" s="125"/>
      <c r="G228" s="125"/>
      <c r="H228" s="10" t="str">
        <f t="shared" si="52"/>
        <v/>
      </c>
      <c r="I228" s="31">
        <f t="shared" si="53"/>
        <v>0</v>
      </c>
      <c r="J228" s="121"/>
      <c r="K228" s="32" t="str">
        <f t="shared" si="54"/>
        <v/>
      </c>
      <c r="L228" s="129"/>
      <c r="M228" s="34" t="str">
        <f t="shared" si="55"/>
        <v/>
      </c>
      <c r="N228" s="129"/>
      <c r="O228" s="39" t="str">
        <f t="shared" si="56"/>
        <v/>
      </c>
      <c r="P228" s="134"/>
      <c r="Q228" s="51"/>
      <c r="R228" s="51"/>
      <c r="S228" s="51"/>
      <c r="T228" s="51"/>
      <c r="U228" s="51"/>
      <c r="V228" s="51"/>
      <c r="W228" s="51"/>
      <c r="X228" s="51"/>
      <c r="Y228" s="89" t="str">
        <f t="shared" si="57"/>
        <v/>
      </c>
      <c r="Z228" s="89"/>
      <c r="AA228" s="89" t="str">
        <f t="shared" si="58"/>
        <v/>
      </c>
      <c r="AB228" s="86"/>
      <c r="AC228" s="86" t="str">
        <f t="shared" si="59"/>
        <v/>
      </c>
      <c r="AD228" s="51"/>
      <c r="AE228" s="51"/>
      <c r="AF228" s="51"/>
      <c r="AG228" s="51"/>
    </row>
    <row r="229" spans="1:33" ht="21.95" customHeight="1" x14ac:dyDescent="0.3">
      <c r="A229" s="38" t="str">
        <f t="shared" si="51"/>
        <v/>
      </c>
      <c r="B229" s="121"/>
      <c r="C229" s="122"/>
      <c r="D229" s="125"/>
      <c r="E229" s="125"/>
      <c r="F229" s="125"/>
      <c r="G229" s="125"/>
      <c r="H229" s="10" t="str">
        <f t="shared" si="52"/>
        <v/>
      </c>
      <c r="I229" s="31">
        <f t="shared" si="53"/>
        <v>0</v>
      </c>
      <c r="J229" s="121"/>
      <c r="K229" s="32" t="str">
        <f t="shared" si="54"/>
        <v/>
      </c>
      <c r="L229" s="129"/>
      <c r="M229" s="34" t="str">
        <f t="shared" si="55"/>
        <v/>
      </c>
      <c r="N229" s="129"/>
      <c r="O229" s="39" t="str">
        <f t="shared" si="56"/>
        <v/>
      </c>
      <c r="P229" s="134"/>
      <c r="Q229" s="51"/>
      <c r="R229" s="51"/>
      <c r="S229" s="51"/>
      <c r="T229" s="51"/>
      <c r="U229" s="51"/>
      <c r="V229" s="51"/>
      <c r="W229" s="51"/>
      <c r="X229" s="51"/>
      <c r="Y229" s="89" t="str">
        <f t="shared" si="57"/>
        <v/>
      </c>
      <c r="Z229" s="89"/>
      <c r="AA229" s="89" t="str">
        <f t="shared" si="58"/>
        <v/>
      </c>
      <c r="AB229" s="86"/>
      <c r="AC229" s="86" t="str">
        <f t="shared" si="59"/>
        <v/>
      </c>
      <c r="AD229" s="51"/>
      <c r="AE229" s="51"/>
      <c r="AF229" s="51"/>
      <c r="AG229" s="51"/>
    </row>
    <row r="230" spans="1:33" ht="21.95" customHeight="1" x14ac:dyDescent="0.3">
      <c r="A230" s="38" t="str">
        <f t="shared" si="51"/>
        <v/>
      </c>
      <c r="B230" s="121"/>
      <c r="C230" s="122"/>
      <c r="D230" s="125"/>
      <c r="E230" s="125"/>
      <c r="F230" s="125"/>
      <c r="G230" s="125"/>
      <c r="H230" s="10" t="str">
        <f t="shared" si="52"/>
        <v/>
      </c>
      <c r="I230" s="31">
        <f t="shared" si="53"/>
        <v>0</v>
      </c>
      <c r="J230" s="121"/>
      <c r="K230" s="32" t="str">
        <f t="shared" si="54"/>
        <v/>
      </c>
      <c r="L230" s="129"/>
      <c r="M230" s="34" t="str">
        <f t="shared" si="55"/>
        <v/>
      </c>
      <c r="N230" s="129"/>
      <c r="O230" s="39" t="str">
        <f t="shared" si="56"/>
        <v/>
      </c>
      <c r="P230" s="134"/>
      <c r="Q230" s="51"/>
      <c r="R230" s="51"/>
      <c r="S230" s="51"/>
      <c r="T230" s="51"/>
      <c r="U230" s="51"/>
      <c r="V230" s="51"/>
      <c r="W230" s="51"/>
      <c r="X230" s="51"/>
      <c r="Y230" s="89" t="str">
        <f t="shared" si="57"/>
        <v/>
      </c>
      <c r="Z230" s="89"/>
      <c r="AA230" s="89" t="str">
        <f t="shared" si="58"/>
        <v/>
      </c>
      <c r="AB230" s="86"/>
      <c r="AC230" s="86" t="str">
        <f t="shared" si="59"/>
        <v/>
      </c>
      <c r="AD230" s="51"/>
      <c r="AE230" s="51"/>
      <c r="AF230" s="51"/>
      <c r="AG230" s="51"/>
    </row>
    <row r="231" spans="1:33" ht="21.95" customHeight="1" x14ac:dyDescent="0.3">
      <c r="A231" s="38" t="str">
        <f t="shared" si="51"/>
        <v/>
      </c>
      <c r="B231" s="121"/>
      <c r="C231" s="122"/>
      <c r="D231" s="125"/>
      <c r="E231" s="125"/>
      <c r="F231" s="125"/>
      <c r="G231" s="125"/>
      <c r="H231" s="10" t="str">
        <f t="shared" si="52"/>
        <v/>
      </c>
      <c r="I231" s="31">
        <f t="shared" si="53"/>
        <v>0</v>
      </c>
      <c r="J231" s="121"/>
      <c r="K231" s="32" t="str">
        <f t="shared" si="54"/>
        <v/>
      </c>
      <c r="L231" s="129"/>
      <c r="M231" s="34" t="str">
        <f t="shared" si="55"/>
        <v/>
      </c>
      <c r="N231" s="129"/>
      <c r="O231" s="39" t="str">
        <f t="shared" si="56"/>
        <v/>
      </c>
      <c r="P231" s="134"/>
      <c r="Q231" s="51"/>
      <c r="R231" s="51"/>
      <c r="S231" s="51"/>
      <c r="T231" s="51"/>
      <c r="U231" s="51"/>
      <c r="V231" s="51"/>
      <c r="W231" s="51"/>
      <c r="X231" s="51"/>
      <c r="Y231" s="89" t="str">
        <f t="shared" si="57"/>
        <v/>
      </c>
      <c r="Z231" s="89"/>
      <c r="AA231" s="89" t="str">
        <f t="shared" si="58"/>
        <v/>
      </c>
      <c r="AB231" s="86"/>
      <c r="AC231" s="86" t="str">
        <f t="shared" si="59"/>
        <v/>
      </c>
      <c r="AD231" s="51"/>
      <c r="AE231" s="51"/>
      <c r="AF231" s="51"/>
      <c r="AG231" s="51"/>
    </row>
    <row r="232" spans="1:33" ht="21.95" customHeight="1" x14ac:dyDescent="0.3">
      <c r="A232" s="38" t="str">
        <f t="shared" si="51"/>
        <v/>
      </c>
      <c r="B232" s="121"/>
      <c r="C232" s="122"/>
      <c r="D232" s="125"/>
      <c r="E232" s="125"/>
      <c r="F232" s="125"/>
      <c r="G232" s="125"/>
      <c r="H232" s="10" t="str">
        <f t="shared" si="52"/>
        <v/>
      </c>
      <c r="I232" s="31">
        <f t="shared" si="53"/>
        <v>0</v>
      </c>
      <c r="J232" s="121"/>
      <c r="K232" s="32" t="str">
        <f t="shared" si="54"/>
        <v/>
      </c>
      <c r="L232" s="129"/>
      <c r="M232" s="34" t="str">
        <f t="shared" si="55"/>
        <v/>
      </c>
      <c r="N232" s="129"/>
      <c r="O232" s="39" t="str">
        <f t="shared" si="56"/>
        <v/>
      </c>
      <c r="P232" s="134"/>
      <c r="Q232" s="51"/>
      <c r="R232" s="51"/>
      <c r="S232" s="51"/>
      <c r="T232" s="51"/>
      <c r="U232" s="51"/>
      <c r="V232" s="51"/>
      <c r="W232" s="51"/>
      <c r="X232" s="51"/>
      <c r="Y232" s="89" t="str">
        <f t="shared" si="57"/>
        <v/>
      </c>
      <c r="Z232" s="89"/>
      <c r="AA232" s="89" t="str">
        <f t="shared" si="58"/>
        <v/>
      </c>
      <c r="AB232" s="86"/>
      <c r="AC232" s="86" t="str">
        <f t="shared" si="59"/>
        <v/>
      </c>
      <c r="AD232" s="51"/>
      <c r="AE232" s="51"/>
      <c r="AF232" s="51"/>
      <c r="AG232" s="51"/>
    </row>
    <row r="233" spans="1:33" ht="21.95" customHeight="1" x14ac:dyDescent="0.3">
      <c r="A233" s="38" t="str">
        <f t="shared" si="51"/>
        <v/>
      </c>
      <c r="B233" s="121"/>
      <c r="C233" s="122"/>
      <c r="D233" s="125"/>
      <c r="E233" s="125"/>
      <c r="F233" s="125"/>
      <c r="G233" s="125"/>
      <c r="H233" s="10" t="str">
        <f t="shared" si="52"/>
        <v/>
      </c>
      <c r="I233" s="31">
        <f t="shared" si="53"/>
        <v>0</v>
      </c>
      <c r="J233" s="121"/>
      <c r="K233" s="32" t="str">
        <f t="shared" si="54"/>
        <v/>
      </c>
      <c r="L233" s="129"/>
      <c r="M233" s="34" t="str">
        <f t="shared" si="55"/>
        <v/>
      </c>
      <c r="N233" s="129"/>
      <c r="O233" s="39" t="str">
        <f t="shared" si="56"/>
        <v/>
      </c>
      <c r="P233" s="134"/>
      <c r="Q233" s="51"/>
      <c r="R233" s="51"/>
      <c r="S233" s="51"/>
      <c r="T233" s="51"/>
      <c r="U233" s="51"/>
      <c r="V233" s="51"/>
      <c r="W233" s="51"/>
      <c r="X233" s="51"/>
      <c r="Y233" s="89" t="str">
        <f t="shared" si="57"/>
        <v/>
      </c>
      <c r="Z233" s="89"/>
      <c r="AA233" s="89" t="str">
        <f t="shared" si="58"/>
        <v/>
      </c>
      <c r="AB233" s="86"/>
      <c r="AC233" s="86" t="str">
        <f t="shared" si="59"/>
        <v/>
      </c>
      <c r="AD233" s="51"/>
      <c r="AE233" s="51"/>
      <c r="AF233" s="51"/>
      <c r="AG233" s="51"/>
    </row>
    <row r="234" spans="1:33" ht="21.95" customHeight="1" x14ac:dyDescent="0.3">
      <c r="A234" s="38" t="str">
        <f t="shared" si="51"/>
        <v/>
      </c>
      <c r="B234" s="121"/>
      <c r="C234" s="122"/>
      <c r="D234" s="125"/>
      <c r="E234" s="125"/>
      <c r="F234" s="125"/>
      <c r="G234" s="125"/>
      <c r="H234" s="10" t="str">
        <f t="shared" si="52"/>
        <v/>
      </c>
      <c r="I234" s="31">
        <f t="shared" si="53"/>
        <v>0</v>
      </c>
      <c r="J234" s="121"/>
      <c r="K234" s="32" t="str">
        <f t="shared" si="54"/>
        <v/>
      </c>
      <c r="L234" s="129"/>
      <c r="M234" s="34" t="str">
        <f t="shared" si="55"/>
        <v/>
      </c>
      <c r="N234" s="129"/>
      <c r="O234" s="39" t="str">
        <f t="shared" si="56"/>
        <v/>
      </c>
      <c r="P234" s="134"/>
      <c r="Q234" s="51"/>
      <c r="R234" s="51"/>
      <c r="S234" s="51"/>
      <c r="T234" s="51"/>
      <c r="U234" s="51"/>
      <c r="V234" s="51"/>
      <c r="W234" s="51"/>
      <c r="X234" s="51"/>
      <c r="Y234" s="89" t="str">
        <f t="shared" si="57"/>
        <v/>
      </c>
      <c r="Z234" s="89"/>
      <c r="AA234" s="89" t="str">
        <f t="shared" si="58"/>
        <v/>
      </c>
      <c r="AB234" s="86"/>
      <c r="AC234" s="86" t="str">
        <f t="shared" si="59"/>
        <v/>
      </c>
      <c r="AD234" s="51"/>
      <c r="AE234" s="51"/>
      <c r="AF234" s="51"/>
      <c r="AG234" s="51"/>
    </row>
    <row r="235" spans="1:33" ht="21.95" customHeight="1" x14ac:dyDescent="0.3">
      <c r="A235" s="38" t="str">
        <f t="shared" si="51"/>
        <v/>
      </c>
      <c r="B235" s="121"/>
      <c r="C235" s="122"/>
      <c r="D235" s="125"/>
      <c r="E235" s="125"/>
      <c r="F235" s="125"/>
      <c r="G235" s="125"/>
      <c r="H235" s="10" t="str">
        <f t="shared" si="52"/>
        <v/>
      </c>
      <c r="I235" s="31">
        <f t="shared" si="53"/>
        <v>0</v>
      </c>
      <c r="J235" s="121"/>
      <c r="K235" s="32" t="str">
        <f t="shared" si="54"/>
        <v/>
      </c>
      <c r="L235" s="129"/>
      <c r="M235" s="34" t="str">
        <f t="shared" si="55"/>
        <v/>
      </c>
      <c r="N235" s="129"/>
      <c r="O235" s="39" t="str">
        <f t="shared" si="56"/>
        <v/>
      </c>
      <c r="P235" s="134"/>
      <c r="Q235" s="51"/>
      <c r="R235" s="51"/>
      <c r="S235" s="51"/>
      <c r="T235" s="51"/>
      <c r="U235" s="51"/>
      <c r="V235" s="51"/>
      <c r="W235" s="51"/>
      <c r="X235" s="51"/>
      <c r="Y235" s="89" t="str">
        <f t="shared" si="57"/>
        <v/>
      </c>
      <c r="Z235" s="89"/>
      <c r="AA235" s="89" t="str">
        <f t="shared" si="58"/>
        <v/>
      </c>
      <c r="AB235" s="86"/>
      <c r="AC235" s="86" t="str">
        <f t="shared" si="59"/>
        <v/>
      </c>
      <c r="AD235" s="51"/>
      <c r="AE235" s="51"/>
      <c r="AF235" s="51"/>
      <c r="AG235" s="51"/>
    </row>
    <row r="236" spans="1:33" ht="21.95" customHeight="1" x14ac:dyDescent="0.3">
      <c r="A236" s="38" t="str">
        <f t="shared" si="51"/>
        <v/>
      </c>
      <c r="B236" s="121"/>
      <c r="C236" s="122"/>
      <c r="D236" s="125"/>
      <c r="E236" s="125"/>
      <c r="F236" s="125"/>
      <c r="G236" s="125"/>
      <c r="H236" s="10" t="str">
        <f t="shared" si="52"/>
        <v/>
      </c>
      <c r="I236" s="31">
        <f t="shared" si="53"/>
        <v>0</v>
      </c>
      <c r="J236" s="121"/>
      <c r="K236" s="32" t="str">
        <f t="shared" si="54"/>
        <v/>
      </c>
      <c r="L236" s="129"/>
      <c r="M236" s="34" t="str">
        <f t="shared" si="55"/>
        <v/>
      </c>
      <c r="N236" s="129"/>
      <c r="O236" s="39" t="str">
        <f t="shared" si="56"/>
        <v/>
      </c>
      <c r="P236" s="134"/>
      <c r="Q236" s="51"/>
      <c r="R236" s="51"/>
      <c r="S236" s="51"/>
      <c r="T236" s="51"/>
      <c r="U236" s="51"/>
      <c r="V236" s="51"/>
      <c r="W236" s="51"/>
      <c r="X236" s="51"/>
      <c r="Y236" s="89" t="str">
        <f t="shared" si="57"/>
        <v/>
      </c>
      <c r="Z236" s="89"/>
      <c r="AA236" s="89" t="str">
        <f t="shared" si="58"/>
        <v/>
      </c>
      <c r="AB236" s="86"/>
      <c r="AC236" s="86" t="str">
        <f t="shared" si="59"/>
        <v/>
      </c>
      <c r="AD236" s="51"/>
      <c r="AE236" s="51"/>
      <c r="AF236" s="51"/>
      <c r="AG236" s="51"/>
    </row>
    <row r="237" spans="1:33" ht="21.95" customHeight="1" x14ac:dyDescent="0.3">
      <c r="A237" s="38" t="str">
        <f t="shared" si="51"/>
        <v/>
      </c>
      <c r="B237" s="121"/>
      <c r="C237" s="122"/>
      <c r="D237" s="125"/>
      <c r="E237" s="125"/>
      <c r="F237" s="125"/>
      <c r="G237" s="125"/>
      <c r="H237" s="10" t="str">
        <f t="shared" si="52"/>
        <v/>
      </c>
      <c r="I237" s="31">
        <f t="shared" si="53"/>
        <v>0</v>
      </c>
      <c r="J237" s="121"/>
      <c r="K237" s="32" t="str">
        <f t="shared" si="54"/>
        <v/>
      </c>
      <c r="L237" s="129"/>
      <c r="M237" s="34" t="str">
        <f t="shared" si="55"/>
        <v/>
      </c>
      <c r="N237" s="129"/>
      <c r="O237" s="39" t="str">
        <f t="shared" si="56"/>
        <v/>
      </c>
      <c r="P237" s="134"/>
      <c r="Q237" s="51"/>
      <c r="R237" s="51"/>
      <c r="S237" s="51"/>
      <c r="T237" s="51"/>
      <c r="U237" s="51"/>
      <c r="V237" s="51"/>
      <c r="W237" s="51"/>
      <c r="X237" s="51"/>
      <c r="Y237" s="89" t="str">
        <f t="shared" si="57"/>
        <v/>
      </c>
      <c r="Z237" s="89"/>
      <c r="AA237" s="89" t="str">
        <f t="shared" si="58"/>
        <v/>
      </c>
      <c r="AB237" s="86"/>
      <c r="AC237" s="86" t="str">
        <f t="shared" si="59"/>
        <v/>
      </c>
      <c r="AD237" s="51"/>
      <c r="AE237" s="51"/>
      <c r="AF237" s="51"/>
      <c r="AG237" s="51"/>
    </row>
    <row r="238" spans="1:33" ht="21.95" customHeight="1" x14ac:dyDescent="0.3">
      <c r="A238" s="38" t="str">
        <f t="shared" si="51"/>
        <v/>
      </c>
      <c r="B238" s="121"/>
      <c r="C238" s="122"/>
      <c r="D238" s="125"/>
      <c r="E238" s="125"/>
      <c r="F238" s="125"/>
      <c r="G238" s="125"/>
      <c r="H238" s="10" t="str">
        <f t="shared" si="52"/>
        <v/>
      </c>
      <c r="I238" s="31">
        <f t="shared" si="53"/>
        <v>0</v>
      </c>
      <c r="J238" s="121"/>
      <c r="K238" s="32" t="str">
        <f t="shared" si="54"/>
        <v/>
      </c>
      <c r="L238" s="129"/>
      <c r="M238" s="34" t="str">
        <f t="shared" si="55"/>
        <v/>
      </c>
      <c r="N238" s="129"/>
      <c r="O238" s="39" t="str">
        <f t="shared" si="56"/>
        <v/>
      </c>
      <c r="P238" s="134"/>
      <c r="Q238" s="51"/>
      <c r="R238" s="51"/>
      <c r="S238" s="51"/>
      <c r="T238" s="51"/>
      <c r="U238" s="51"/>
      <c r="V238" s="51"/>
      <c r="W238" s="51"/>
      <c r="X238" s="51"/>
      <c r="Y238" s="89" t="str">
        <f t="shared" si="57"/>
        <v/>
      </c>
      <c r="Z238" s="89"/>
      <c r="AA238" s="89" t="str">
        <f t="shared" si="58"/>
        <v/>
      </c>
      <c r="AB238" s="86"/>
      <c r="AC238" s="86" t="str">
        <f t="shared" si="59"/>
        <v/>
      </c>
      <c r="AD238" s="51"/>
      <c r="AE238" s="51"/>
      <c r="AF238" s="51"/>
      <c r="AG238" s="51"/>
    </row>
    <row r="239" spans="1:33" ht="21.95" customHeight="1" x14ac:dyDescent="0.3">
      <c r="A239" s="38" t="str">
        <f t="shared" si="51"/>
        <v/>
      </c>
      <c r="B239" s="121"/>
      <c r="C239" s="122"/>
      <c r="D239" s="125"/>
      <c r="E239" s="125"/>
      <c r="F239" s="125"/>
      <c r="G239" s="125"/>
      <c r="H239" s="10" t="str">
        <f t="shared" si="52"/>
        <v/>
      </c>
      <c r="I239" s="31">
        <f t="shared" si="53"/>
        <v>0</v>
      </c>
      <c r="J239" s="121"/>
      <c r="K239" s="32" t="str">
        <f t="shared" si="54"/>
        <v/>
      </c>
      <c r="L239" s="129"/>
      <c r="M239" s="34" t="str">
        <f t="shared" si="55"/>
        <v/>
      </c>
      <c r="N239" s="129"/>
      <c r="O239" s="39" t="str">
        <f t="shared" si="56"/>
        <v/>
      </c>
      <c r="P239" s="134"/>
      <c r="Q239" s="51"/>
      <c r="R239" s="51"/>
      <c r="S239" s="51"/>
      <c r="T239" s="51"/>
      <c r="U239" s="51"/>
      <c r="V239" s="51"/>
      <c r="W239" s="51"/>
      <c r="X239" s="51"/>
      <c r="Y239" s="89" t="str">
        <f t="shared" si="57"/>
        <v/>
      </c>
      <c r="Z239" s="89"/>
      <c r="AA239" s="89" t="str">
        <f t="shared" si="58"/>
        <v/>
      </c>
      <c r="AB239" s="86"/>
      <c r="AC239" s="86" t="str">
        <f t="shared" si="59"/>
        <v/>
      </c>
      <c r="AD239" s="51"/>
      <c r="AE239" s="51"/>
      <c r="AF239" s="51"/>
      <c r="AG239" s="51"/>
    </row>
    <row r="240" spans="1:33" ht="21.95" customHeight="1" x14ac:dyDescent="0.3">
      <c r="A240" s="38" t="str">
        <f t="shared" si="51"/>
        <v/>
      </c>
      <c r="B240" s="121"/>
      <c r="C240" s="122"/>
      <c r="D240" s="125"/>
      <c r="E240" s="125"/>
      <c r="F240" s="125"/>
      <c r="G240" s="125"/>
      <c r="H240" s="10" t="str">
        <f t="shared" si="52"/>
        <v/>
      </c>
      <c r="I240" s="31">
        <f t="shared" si="53"/>
        <v>0</v>
      </c>
      <c r="J240" s="121"/>
      <c r="K240" s="32" t="str">
        <f t="shared" si="54"/>
        <v/>
      </c>
      <c r="L240" s="129"/>
      <c r="M240" s="34" t="str">
        <f t="shared" si="55"/>
        <v/>
      </c>
      <c r="N240" s="129"/>
      <c r="O240" s="39" t="str">
        <f t="shared" si="56"/>
        <v/>
      </c>
      <c r="P240" s="134"/>
      <c r="Q240" s="51"/>
      <c r="R240" s="51"/>
      <c r="S240" s="51"/>
      <c r="T240" s="51"/>
      <c r="U240" s="51"/>
      <c r="V240" s="51"/>
      <c r="W240" s="51"/>
      <c r="X240" s="51"/>
      <c r="Y240" s="89" t="str">
        <f t="shared" si="57"/>
        <v/>
      </c>
      <c r="Z240" s="89"/>
      <c r="AA240" s="89" t="str">
        <f t="shared" si="58"/>
        <v/>
      </c>
      <c r="AB240" s="86"/>
      <c r="AC240" s="86" t="str">
        <f t="shared" si="59"/>
        <v/>
      </c>
      <c r="AD240" s="51"/>
      <c r="AE240" s="51"/>
      <c r="AF240" s="51"/>
      <c r="AG240" s="51"/>
    </row>
    <row r="241" spans="1:33" ht="21.95" customHeight="1" x14ac:dyDescent="0.3">
      <c r="A241" s="38" t="str">
        <f t="shared" si="51"/>
        <v/>
      </c>
      <c r="B241" s="121"/>
      <c r="C241" s="122"/>
      <c r="D241" s="125"/>
      <c r="E241" s="125"/>
      <c r="F241" s="125"/>
      <c r="G241" s="125"/>
      <c r="H241" s="10" t="str">
        <f t="shared" si="52"/>
        <v/>
      </c>
      <c r="I241" s="31">
        <f t="shared" si="53"/>
        <v>0</v>
      </c>
      <c r="J241" s="121"/>
      <c r="K241" s="32" t="str">
        <f t="shared" si="54"/>
        <v/>
      </c>
      <c r="L241" s="129"/>
      <c r="M241" s="34" t="str">
        <f t="shared" si="55"/>
        <v/>
      </c>
      <c r="N241" s="129"/>
      <c r="O241" s="39" t="str">
        <f t="shared" si="56"/>
        <v/>
      </c>
      <c r="P241" s="134"/>
      <c r="Q241" s="51"/>
      <c r="R241" s="51"/>
      <c r="S241" s="51"/>
      <c r="T241" s="51"/>
      <c r="U241" s="51"/>
      <c r="V241" s="51"/>
      <c r="W241" s="51"/>
      <c r="X241" s="51"/>
      <c r="Y241" s="89" t="str">
        <f t="shared" si="57"/>
        <v/>
      </c>
      <c r="Z241" s="89"/>
      <c r="AA241" s="89" t="str">
        <f t="shared" si="58"/>
        <v/>
      </c>
      <c r="AB241" s="86"/>
      <c r="AC241" s="86" t="str">
        <f t="shared" si="59"/>
        <v/>
      </c>
      <c r="AD241" s="51"/>
      <c r="AE241" s="51"/>
      <c r="AF241" s="51"/>
      <c r="AG241" s="51"/>
    </row>
    <row r="242" spans="1:33" ht="21.95" customHeight="1" x14ac:dyDescent="0.3">
      <c r="A242" s="38" t="str">
        <f t="shared" si="51"/>
        <v/>
      </c>
      <c r="B242" s="121"/>
      <c r="C242" s="122"/>
      <c r="D242" s="125"/>
      <c r="E242" s="125"/>
      <c r="F242" s="125"/>
      <c r="G242" s="125"/>
      <c r="H242" s="10" t="str">
        <f t="shared" si="52"/>
        <v/>
      </c>
      <c r="I242" s="31">
        <f t="shared" si="53"/>
        <v>0</v>
      </c>
      <c r="J242" s="121"/>
      <c r="K242" s="32" t="str">
        <f t="shared" si="54"/>
        <v/>
      </c>
      <c r="L242" s="129"/>
      <c r="M242" s="34" t="str">
        <f t="shared" si="55"/>
        <v/>
      </c>
      <c r="N242" s="129"/>
      <c r="O242" s="39" t="str">
        <f t="shared" si="56"/>
        <v/>
      </c>
      <c r="P242" s="134"/>
      <c r="Q242" s="51"/>
      <c r="R242" s="51"/>
      <c r="S242" s="51"/>
      <c r="T242" s="51"/>
      <c r="U242" s="51"/>
      <c r="V242" s="51"/>
      <c r="W242" s="51"/>
      <c r="X242" s="51"/>
      <c r="Y242" s="89" t="str">
        <f t="shared" si="57"/>
        <v/>
      </c>
      <c r="Z242" s="89"/>
      <c r="AA242" s="89" t="str">
        <f t="shared" si="58"/>
        <v/>
      </c>
      <c r="AB242" s="86"/>
      <c r="AC242" s="86" t="str">
        <f t="shared" si="59"/>
        <v/>
      </c>
      <c r="AD242" s="51"/>
      <c r="AE242" s="51"/>
      <c r="AF242" s="51"/>
      <c r="AG242" s="51"/>
    </row>
    <row r="243" spans="1:33" ht="21.95" customHeight="1" x14ac:dyDescent="0.3">
      <c r="A243" s="38" t="str">
        <f t="shared" si="51"/>
        <v/>
      </c>
      <c r="B243" s="121"/>
      <c r="C243" s="122"/>
      <c r="D243" s="125"/>
      <c r="E243" s="125"/>
      <c r="F243" s="125"/>
      <c r="G243" s="125"/>
      <c r="H243" s="10" t="str">
        <f t="shared" si="52"/>
        <v/>
      </c>
      <c r="I243" s="31">
        <f t="shared" si="53"/>
        <v>0</v>
      </c>
      <c r="J243" s="121"/>
      <c r="K243" s="32" t="str">
        <f t="shared" si="54"/>
        <v/>
      </c>
      <c r="L243" s="129"/>
      <c r="M243" s="34" t="str">
        <f t="shared" si="55"/>
        <v/>
      </c>
      <c r="N243" s="129"/>
      <c r="O243" s="39" t="str">
        <f t="shared" si="56"/>
        <v/>
      </c>
      <c r="P243" s="134"/>
      <c r="Q243" s="51"/>
      <c r="R243" s="51"/>
      <c r="S243" s="51"/>
      <c r="T243" s="51"/>
      <c r="U243" s="51"/>
      <c r="V243" s="51"/>
      <c r="W243" s="51"/>
      <c r="X243" s="51"/>
      <c r="Y243" s="89" t="str">
        <f t="shared" si="57"/>
        <v/>
      </c>
      <c r="Z243" s="89"/>
      <c r="AA243" s="89" t="str">
        <f t="shared" si="58"/>
        <v/>
      </c>
      <c r="AB243" s="86"/>
      <c r="AC243" s="86" t="str">
        <f t="shared" si="59"/>
        <v/>
      </c>
      <c r="AD243" s="51"/>
      <c r="AE243" s="51"/>
      <c r="AF243" s="51"/>
      <c r="AG243" s="51"/>
    </row>
    <row r="244" spans="1:33" ht="21.95" customHeight="1" x14ac:dyDescent="0.3">
      <c r="A244" s="38" t="str">
        <f t="shared" si="51"/>
        <v/>
      </c>
      <c r="B244" s="121"/>
      <c r="C244" s="122"/>
      <c r="D244" s="125"/>
      <c r="E244" s="125"/>
      <c r="F244" s="125"/>
      <c r="G244" s="125"/>
      <c r="H244" s="10" t="str">
        <f t="shared" si="52"/>
        <v/>
      </c>
      <c r="I244" s="31">
        <f t="shared" si="53"/>
        <v>0</v>
      </c>
      <c r="J244" s="121"/>
      <c r="K244" s="32" t="str">
        <f t="shared" si="54"/>
        <v/>
      </c>
      <c r="L244" s="129"/>
      <c r="M244" s="34" t="str">
        <f t="shared" si="55"/>
        <v/>
      </c>
      <c r="N244" s="129"/>
      <c r="O244" s="39" t="str">
        <f t="shared" si="56"/>
        <v/>
      </c>
      <c r="P244" s="134"/>
      <c r="Q244" s="51"/>
      <c r="R244" s="51"/>
      <c r="S244" s="51"/>
      <c r="T244" s="51"/>
      <c r="U244" s="51"/>
      <c r="V244" s="51"/>
      <c r="W244" s="51"/>
      <c r="X244" s="51"/>
      <c r="Y244" s="89" t="str">
        <f t="shared" si="57"/>
        <v/>
      </c>
      <c r="Z244" s="89"/>
      <c r="AA244" s="89" t="str">
        <f t="shared" si="58"/>
        <v/>
      </c>
      <c r="AB244" s="86"/>
      <c r="AC244" s="86" t="str">
        <f t="shared" si="59"/>
        <v/>
      </c>
      <c r="AD244" s="51"/>
      <c r="AE244" s="51"/>
      <c r="AF244" s="51"/>
      <c r="AG244" s="51"/>
    </row>
    <row r="245" spans="1:33" ht="21.95" customHeight="1" x14ac:dyDescent="0.3">
      <c r="A245" s="38" t="str">
        <f t="shared" si="51"/>
        <v/>
      </c>
      <c r="B245" s="121"/>
      <c r="C245" s="122"/>
      <c r="D245" s="125"/>
      <c r="E245" s="125"/>
      <c r="F245" s="125"/>
      <c r="G245" s="125"/>
      <c r="H245" s="10" t="str">
        <f t="shared" si="52"/>
        <v/>
      </c>
      <c r="I245" s="31">
        <f t="shared" si="53"/>
        <v>0</v>
      </c>
      <c r="J245" s="121"/>
      <c r="K245" s="32" t="str">
        <f t="shared" si="54"/>
        <v/>
      </c>
      <c r="L245" s="129"/>
      <c r="M245" s="34" t="str">
        <f t="shared" si="55"/>
        <v/>
      </c>
      <c r="N245" s="129"/>
      <c r="O245" s="39" t="str">
        <f t="shared" si="56"/>
        <v/>
      </c>
      <c r="P245" s="134"/>
      <c r="Q245" s="51"/>
      <c r="R245" s="51"/>
      <c r="S245" s="51"/>
      <c r="T245" s="51"/>
      <c r="U245" s="51"/>
      <c r="V245" s="51"/>
      <c r="W245" s="51"/>
      <c r="X245" s="51"/>
      <c r="Y245" s="89" t="str">
        <f t="shared" si="57"/>
        <v/>
      </c>
      <c r="Z245" s="89"/>
      <c r="AA245" s="89" t="str">
        <f t="shared" si="58"/>
        <v/>
      </c>
      <c r="AB245" s="86"/>
      <c r="AC245" s="86" t="str">
        <f t="shared" si="59"/>
        <v/>
      </c>
      <c r="AD245" s="51"/>
      <c r="AE245" s="51"/>
      <c r="AF245" s="51"/>
      <c r="AG245" s="51"/>
    </row>
    <row r="246" spans="1:33" ht="21.95" customHeight="1" x14ac:dyDescent="0.3">
      <c r="A246" s="38" t="str">
        <f t="shared" si="51"/>
        <v/>
      </c>
      <c r="B246" s="121"/>
      <c r="C246" s="122"/>
      <c r="D246" s="125"/>
      <c r="E246" s="125"/>
      <c r="F246" s="125"/>
      <c r="G246" s="125"/>
      <c r="H246" s="10" t="str">
        <f t="shared" si="52"/>
        <v/>
      </c>
      <c r="I246" s="31">
        <f t="shared" si="53"/>
        <v>0</v>
      </c>
      <c r="J246" s="121"/>
      <c r="K246" s="32" t="str">
        <f t="shared" si="54"/>
        <v/>
      </c>
      <c r="L246" s="129"/>
      <c r="M246" s="34" t="str">
        <f t="shared" si="55"/>
        <v/>
      </c>
      <c r="N246" s="129"/>
      <c r="O246" s="39" t="str">
        <f t="shared" si="56"/>
        <v/>
      </c>
      <c r="P246" s="134"/>
      <c r="Q246" s="51"/>
      <c r="R246" s="51"/>
      <c r="S246" s="51"/>
      <c r="T246" s="51"/>
      <c r="U246" s="51"/>
      <c r="V246" s="51"/>
      <c r="W246" s="51"/>
      <c r="X246" s="51"/>
      <c r="Y246" s="89" t="str">
        <f t="shared" si="57"/>
        <v/>
      </c>
      <c r="Z246" s="89"/>
      <c r="AA246" s="89" t="str">
        <f t="shared" si="58"/>
        <v/>
      </c>
      <c r="AB246" s="86"/>
      <c r="AC246" s="86" t="str">
        <f t="shared" si="59"/>
        <v/>
      </c>
      <c r="AD246" s="51"/>
      <c r="AE246" s="51"/>
      <c r="AF246" s="51"/>
      <c r="AG246" s="51"/>
    </row>
    <row r="247" spans="1:33" ht="21.95" customHeight="1" x14ac:dyDescent="0.3">
      <c r="A247" s="38" t="str">
        <f t="shared" si="51"/>
        <v/>
      </c>
      <c r="B247" s="121"/>
      <c r="C247" s="122"/>
      <c r="D247" s="125"/>
      <c r="E247" s="125"/>
      <c r="F247" s="125"/>
      <c r="G247" s="125"/>
      <c r="H247" s="10" t="str">
        <f t="shared" si="52"/>
        <v/>
      </c>
      <c r="I247" s="31">
        <f t="shared" si="53"/>
        <v>0</v>
      </c>
      <c r="J247" s="121"/>
      <c r="K247" s="32" t="str">
        <f t="shared" si="54"/>
        <v/>
      </c>
      <c r="L247" s="129"/>
      <c r="M247" s="34" t="str">
        <f t="shared" si="55"/>
        <v/>
      </c>
      <c r="N247" s="129"/>
      <c r="O247" s="39" t="str">
        <f t="shared" si="56"/>
        <v/>
      </c>
      <c r="P247" s="134"/>
      <c r="Q247" s="51"/>
      <c r="R247" s="51"/>
      <c r="S247" s="51"/>
      <c r="T247" s="51"/>
      <c r="U247" s="51"/>
      <c r="V247" s="51"/>
      <c r="W247" s="51"/>
      <c r="X247" s="51"/>
      <c r="Y247" s="89" t="str">
        <f t="shared" si="57"/>
        <v/>
      </c>
      <c r="Z247" s="89"/>
      <c r="AA247" s="89" t="str">
        <f t="shared" si="58"/>
        <v/>
      </c>
      <c r="AB247" s="86"/>
      <c r="AC247" s="86" t="str">
        <f t="shared" si="59"/>
        <v/>
      </c>
      <c r="AD247" s="51"/>
      <c r="AE247" s="51"/>
      <c r="AF247" s="51"/>
      <c r="AG247" s="51"/>
    </row>
    <row r="248" spans="1:33" ht="21.95" customHeight="1" x14ac:dyDescent="0.3">
      <c r="A248" s="38" t="str">
        <f t="shared" si="51"/>
        <v/>
      </c>
      <c r="B248" s="121"/>
      <c r="C248" s="122"/>
      <c r="D248" s="125"/>
      <c r="E248" s="125"/>
      <c r="F248" s="125"/>
      <c r="G248" s="125"/>
      <c r="H248" s="10" t="str">
        <f t="shared" si="52"/>
        <v/>
      </c>
      <c r="I248" s="31">
        <f t="shared" si="53"/>
        <v>0</v>
      </c>
      <c r="J248" s="121"/>
      <c r="K248" s="32" t="str">
        <f t="shared" si="54"/>
        <v/>
      </c>
      <c r="L248" s="129"/>
      <c r="M248" s="34" t="str">
        <f t="shared" si="55"/>
        <v/>
      </c>
      <c r="N248" s="129"/>
      <c r="O248" s="39" t="str">
        <f t="shared" si="56"/>
        <v/>
      </c>
      <c r="P248" s="134"/>
      <c r="Q248" s="51"/>
      <c r="R248" s="51"/>
      <c r="S248" s="51"/>
      <c r="T248" s="51"/>
      <c r="U248" s="51"/>
      <c r="V248" s="51"/>
      <c r="W248" s="51"/>
      <c r="X248" s="51"/>
      <c r="Y248" s="89" t="str">
        <f t="shared" si="57"/>
        <v/>
      </c>
      <c r="Z248" s="89"/>
      <c r="AA248" s="89" t="str">
        <f t="shared" si="58"/>
        <v/>
      </c>
      <c r="AB248" s="86"/>
      <c r="AC248" s="86" t="str">
        <f t="shared" si="59"/>
        <v/>
      </c>
      <c r="AD248" s="51"/>
      <c r="AE248" s="51"/>
      <c r="AF248" s="51"/>
      <c r="AG248" s="51"/>
    </row>
    <row r="249" spans="1:33" ht="21.95" customHeight="1" x14ac:dyDescent="0.3">
      <c r="A249" s="38" t="str">
        <f t="shared" si="51"/>
        <v/>
      </c>
      <c r="B249" s="121"/>
      <c r="C249" s="122"/>
      <c r="D249" s="125"/>
      <c r="E249" s="125"/>
      <c r="F249" s="125"/>
      <c r="G249" s="125"/>
      <c r="H249" s="10" t="str">
        <f t="shared" si="52"/>
        <v/>
      </c>
      <c r="I249" s="31">
        <f t="shared" si="53"/>
        <v>0</v>
      </c>
      <c r="J249" s="121"/>
      <c r="K249" s="32" t="str">
        <f t="shared" si="54"/>
        <v/>
      </c>
      <c r="L249" s="129"/>
      <c r="M249" s="34" t="str">
        <f t="shared" si="55"/>
        <v/>
      </c>
      <c r="N249" s="129"/>
      <c r="O249" s="39" t="str">
        <f t="shared" si="56"/>
        <v/>
      </c>
      <c r="P249" s="134"/>
      <c r="Q249" s="51"/>
      <c r="R249" s="51"/>
      <c r="S249" s="51"/>
      <c r="T249" s="51"/>
      <c r="U249" s="51"/>
      <c r="V249" s="51"/>
      <c r="W249" s="51"/>
      <c r="X249" s="51"/>
      <c r="Y249" s="89" t="str">
        <f t="shared" si="57"/>
        <v/>
      </c>
      <c r="Z249" s="89"/>
      <c r="AA249" s="89" t="str">
        <f t="shared" si="58"/>
        <v/>
      </c>
      <c r="AB249" s="86"/>
      <c r="AC249" s="86" t="str">
        <f t="shared" si="59"/>
        <v/>
      </c>
      <c r="AD249" s="51"/>
      <c r="AE249" s="51"/>
      <c r="AF249" s="51"/>
      <c r="AG249" s="51"/>
    </row>
    <row r="250" spans="1:33" ht="21.95" customHeight="1" x14ac:dyDescent="0.3">
      <c r="A250" s="38" t="str">
        <f t="shared" si="51"/>
        <v/>
      </c>
      <c r="B250" s="121"/>
      <c r="C250" s="122"/>
      <c r="D250" s="125"/>
      <c r="E250" s="125"/>
      <c r="F250" s="125"/>
      <c r="G250" s="125"/>
      <c r="H250" s="10" t="str">
        <f t="shared" si="52"/>
        <v/>
      </c>
      <c r="I250" s="31">
        <f t="shared" si="53"/>
        <v>0</v>
      </c>
      <c r="J250" s="121"/>
      <c r="K250" s="32" t="str">
        <f t="shared" si="54"/>
        <v/>
      </c>
      <c r="L250" s="129"/>
      <c r="M250" s="34" t="str">
        <f t="shared" si="55"/>
        <v/>
      </c>
      <c r="N250" s="129"/>
      <c r="O250" s="39" t="str">
        <f t="shared" si="56"/>
        <v/>
      </c>
      <c r="P250" s="134"/>
      <c r="Q250" s="51"/>
      <c r="R250" s="51"/>
      <c r="S250" s="51"/>
      <c r="T250" s="51"/>
      <c r="U250" s="51"/>
      <c r="V250" s="51"/>
      <c r="W250" s="51"/>
      <c r="X250" s="51"/>
      <c r="Y250" s="89" t="str">
        <f t="shared" si="57"/>
        <v/>
      </c>
      <c r="Z250" s="89"/>
      <c r="AA250" s="89" t="str">
        <f t="shared" si="58"/>
        <v/>
      </c>
      <c r="AB250" s="86"/>
      <c r="AC250" s="86" t="str">
        <f t="shared" si="59"/>
        <v/>
      </c>
      <c r="AD250" s="51"/>
      <c r="AE250" s="51"/>
      <c r="AF250" s="51"/>
      <c r="AG250" s="51"/>
    </row>
    <row r="251" spans="1:33" ht="21.95" customHeight="1" x14ac:dyDescent="0.3">
      <c r="A251" s="38" t="str">
        <f t="shared" si="51"/>
        <v/>
      </c>
      <c r="B251" s="121"/>
      <c r="C251" s="122"/>
      <c r="D251" s="125"/>
      <c r="E251" s="125"/>
      <c r="F251" s="125"/>
      <c r="G251" s="125"/>
      <c r="H251" s="10" t="str">
        <f t="shared" si="52"/>
        <v/>
      </c>
      <c r="I251" s="31">
        <f t="shared" si="53"/>
        <v>0</v>
      </c>
      <c r="J251" s="121"/>
      <c r="K251" s="32" t="str">
        <f t="shared" si="54"/>
        <v/>
      </c>
      <c r="L251" s="129"/>
      <c r="M251" s="34" t="str">
        <f t="shared" si="55"/>
        <v/>
      </c>
      <c r="N251" s="129"/>
      <c r="O251" s="39" t="str">
        <f t="shared" si="56"/>
        <v/>
      </c>
      <c r="P251" s="134"/>
      <c r="Q251" s="51"/>
      <c r="R251" s="51"/>
      <c r="S251" s="51"/>
      <c r="T251" s="51"/>
      <c r="U251" s="51"/>
      <c r="V251" s="51"/>
      <c r="W251" s="51"/>
      <c r="X251" s="51"/>
      <c r="Y251" s="89" t="str">
        <f t="shared" si="57"/>
        <v/>
      </c>
      <c r="Z251" s="89"/>
      <c r="AA251" s="89" t="str">
        <f t="shared" si="58"/>
        <v/>
      </c>
      <c r="AB251" s="86"/>
      <c r="AC251" s="86" t="str">
        <f t="shared" si="59"/>
        <v/>
      </c>
      <c r="AD251" s="51"/>
      <c r="AE251" s="51"/>
      <c r="AF251" s="51"/>
      <c r="AG251" s="51"/>
    </row>
    <row r="252" spans="1:33" ht="21.95" customHeight="1" x14ac:dyDescent="0.3">
      <c r="A252" s="38" t="str">
        <f t="shared" si="51"/>
        <v/>
      </c>
      <c r="B252" s="121"/>
      <c r="C252" s="122"/>
      <c r="D252" s="125"/>
      <c r="E252" s="125"/>
      <c r="F252" s="125"/>
      <c r="G252" s="125"/>
      <c r="H252" s="10" t="str">
        <f t="shared" si="52"/>
        <v/>
      </c>
      <c r="I252" s="31">
        <f t="shared" si="53"/>
        <v>0</v>
      </c>
      <c r="J252" s="121"/>
      <c r="K252" s="32" t="str">
        <f t="shared" si="54"/>
        <v/>
      </c>
      <c r="L252" s="129"/>
      <c r="M252" s="34" t="str">
        <f t="shared" si="55"/>
        <v/>
      </c>
      <c r="N252" s="129"/>
      <c r="O252" s="39" t="str">
        <f t="shared" si="56"/>
        <v/>
      </c>
      <c r="P252" s="134"/>
      <c r="Q252" s="51"/>
      <c r="R252" s="51"/>
      <c r="S252" s="51"/>
      <c r="T252" s="51"/>
      <c r="U252" s="51"/>
      <c r="V252" s="51"/>
      <c r="W252" s="51"/>
      <c r="X252" s="51"/>
      <c r="Y252" s="89" t="str">
        <f t="shared" si="57"/>
        <v/>
      </c>
      <c r="Z252" s="89"/>
      <c r="AA252" s="89" t="str">
        <f t="shared" si="58"/>
        <v/>
      </c>
      <c r="AB252" s="86"/>
      <c r="AC252" s="86" t="str">
        <f t="shared" si="59"/>
        <v/>
      </c>
      <c r="AD252" s="51"/>
      <c r="AE252" s="51"/>
      <c r="AF252" s="51"/>
      <c r="AG252" s="51"/>
    </row>
    <row r="253" spans="1:33" ht="21.95" customHeight="1" x14ac:dyDescent="0.3">
      <c r="A253" s="38" t="str">
        <f t="shared" si="51"/>
        <v/>
      </c>
      <c r="B253" s="121"/>
      <c r="C253" s="122"/>
      <c r="D253" s="125"/>
      <c r="E253" s="125"/>
      <c r="F253" s="125"/>
      <c r="G253" s="125"/>
      <c r="H253" s="10" t="str">
        <f t="shared" si="52"/>
        <v/>
      </c>
      <c r="I253" s="31">
        <f t="shared" si="53"/>
        <v>0</v>
      </c>
      <c r="J253" s="121"/>
      <c r="K253" s="32" t="str">
        <f t="shared" si="54"/>
        <v/>
      </c>
      <c r="L253" s="129"/>
      <c r="M253" s="34" t="str">
        <f t="shared" si="55"/>
        <v/>
      </c>
      <c r="N253" s="129"/>
      <c r="O253" s="39" t="str">
        <f t="shared" si="56"/>
        <v/>
      </c>
      <c r="P253" s="134"/>
      <c r="Q253" s="51"/>
      <c r="R253" s="51"/>
      <c r="S253" s="51"/>
      <c r="T253" s="51"/>
      <c r="U253" s="51"/>
      <c r="V253" s="51"/>
      <c r="W253" s="51"/>
      <c r="X253" s="51"/>
      <c r="Y253" s="89" t="str">
        <f t="shared" si="57"/>
        <v/>
      </c>
      <c r="Z253" s="89"/>
      <c r="AA253" s="89" t="str">
        <f t="shared" si="58"/>
        <v/>
      </c>
      <c r="AB253" s="86"/>
      <c r="AC253" s="86" t="str">
        <f t="shared" si="59"/>
        <v/>
      </c>
      <c r="AD253" s="51"/>
      <c r="AE253" s="51"/>
      <c r="AF253" s="51"/>
      <c r="AG253" s="51"/>
    </row>
    <row r="254" spans="1:33" ht="21.95" customHeight="1" x14ac:dyDescent="0.3">
      <c r="A254" s="38" t="str">
        <f t="shared" si="51"/>
        <v/>
      </c>
      <c r="B254" s="121"/>
      <c r="C254" s="122"/>
      <c r="D254" s="125"/>
      <c r="E254" s="125"/>
      <c r="F254" s="125"/>
      <c r="G254" s="125"/>
      <c r="H254" s="10" t="str">
        <f t="shared" si="52"/>
        <v/>
      </c>
      <c r="I254" s="31">
        <f t="shared" si="53"/>
        <v>0</v>
      </c>
      <c r="J254" s="121"/>
      <c r="K254" s="32" t="str">
        <f t="shared" si="54"/>
        <v/>
      </c>
      <c r="L254" s="129"/>
      <c r="M254" s="34" t="str">
        <f t="shared" si="55"/>
        <v/>
      </c>
      <c r="N254" s="129"/>
      <c r="O254" s="39" t="str">
        <f t="shared" si="56"/>
        <v/>
      </c>
      <c r="P254" s="134"/>
      <c r="Q254" s="51"/>
      <c r="R254" s="51"/>
      <c r="S254" s="51"/>
      <c r="T254" s="51"/>
      <c r="U254" s="51"/>
      <c r="V254" s="51"/>
      <c r="W254" s="51"/>
      <c r="X254" s="51"/>
      <c r="Y254" s="89" t="str">
        <f t="shared" si="57"/>
        <v/>
      </c>
      <c r="Z254" s="89"/>
      <c r="AA254" s="89" t="str">
        <f t="shared" si="58"/>
        <v/>
      </c>
      <c r="AB254" s="86"/>
      <c r="AC254" s="86" t="str">
        <f t="shared" si="59"/>
        <v/>
      </c>
      <c r="AD254" s="51"/>
      <c r="AE254" s="51"/>
      <c r="AF254" s="51"/>
      <c r="AG254" s="51"/>
    </row>
    <row r="255" spans="1:33" ht="21.95" customHeight="1" x14ac:dyDescent="0.3">
      <c r="A255" s="38" t="str">
        <f t="shared" si="51"/>
        <v/>
      </c>
      <c r="B255" s="121"/>
      <c r="C255" s="122"/>
      <c r="D255" s="125"/>
      <c r="E255" s="125"/>
      <c r="F255" s="125"/>
      <c r="G255" s="125"/>
      <c r="H255" s="10" t="str">
        <f t="shared" si="52"/>
        <v/>
      </c>
      <c r="I255" s="31">
        <f t="shared" si="53"/>
        <v>0</v>
      </c>
      <c r="J255" s="121"/>
      <c r="K255" s="32" t="str">
        <f t="shared" si="54"/>
        <v/>
      </c>
      <c r="L255" s="129"/>
      <c r="M255" s="34" t="str">
        <f t="shared" si="55"/>
        <v/>
      </c>
      <c r="N255" s="129"/>
      <c r="O255" s="39" t="str">
        <f t="shared" si="56"/>
        <v/>
      </c>
      <c r="P255" s="134"/>
      <c r="Q255" s="51"/>
      <c r="R255" s="51"/>
      <c r="S255" s="51"/>
      <c r="T255" s="51"/>
      <c r="U255" s="51"/>
      <c r="V255" s="51"/>
      <c r="W255" s="51"/>
      <c r="X255" s="51"/>
      <c r="Y255" s="89" t="str">
        <f t="shared" si="57"/>
        <v/>
      </c>
      <c r="Z255" s="89"/>
      <c r="AA255" s="89" t="str">
        <f t="shared" si="58"/>
        <v/>
      </c>
      <c r="AB255" s="86"/>
      <c r="AC255" s="86" t="str">
        <f t="shared" si="59"/>
        <v/>
      </c>
      <c r="AD255" s="51"/>
      <c r="AE255" s="51"/>
      <c r="AF255" s="51"/>
      <c r="AG255" s="51"/>
    </row>
    <row r="256" spans="1:33" ht="21.95" customHeight="1" x14ac:dyDescent="0.3">
      <c r="A256" s="38" t="str">
        <f t="shared" si="51"/>
        <v/>
      </c>
      <c r="B256" s="121"/>
      <c r="C256" s="122"/>
      <c r="D256" s="125"/>
      <c r="E256" s="125"/>
      <c r="F256" s="125"/>
      <c r="G256" s="125"/>
      <c r="H256" s="10" t="str">
        <f t="shared" si="52"/>
        <v/>
      </c>
      <c r="I256" s="31">
        <f t="shared" si="53"/>
        <v>0</v>
      </c>
      <c r="J256" s="121"/>
      <c r="K256" s="32" t="str">
        <f t="shared" si="54"/>
        <v/>
      </c>
      <c r="L256" s="129"/>
      <c r="M256" s="34" t="str">
        <f t="shared" si="55"/>
        <v/>
      </c>
      <c r="N256" s="129"/>
      <c r="O256" s="39" t="str">
        <f t="shared" si="56"/>
        <v/>
      </c>
      <c r="P256" s="134"/>
      <c r="Q256" s="51"/>
      <c r="R256" s="51"/>
      <c r="S256" s="51"/>
      <c r="T256" s="51"/>
      <c r="U256" s="51"/>
      <c r="V256" s="51"/>
      <c r="W256" s="51"/>
      <c r="X256" s="51"/>
      <c r="Y256" s="89" t="str">
        <f t="shared" si="57"/>
        <v/>
      </c>
      <c r="Z256" s="89"/>
      <c r="AA256" s="89" t="str">
        <f t="shared" si="58"/>
        <v/>
      </c>
      <c r="AB256" s="86"/>
      <c r="AC256" s="86" t="str">
        <f t="shared" si="59"/>
        <v/>
      </c>
      <c r="AD256" s="51"/>
      <c r="AE256" s="51"/>
      <c r="AF256" s="51"/>
      <c r="AG256" s="51"/>
    </row>
    <row r="257" spans="1:33" ht="21.95" customHeight="1" x14ac:dyDescent="0.3">
      <c r="A257" s="38" t="str">
        <f t="shared" si="51"/>
        <v/>
      </c>
      <c r="B257" s="121"/>
      <c r="C257" s="122"/>
      <c r="D257" s="125"/>
      <c r="E257" s="125"/>
      <c r="F257" s="125"/>
      <c r="G257" s="125"/>
      <c r="H257" s="10" t="str">
        <f t="shared" si="52"/>
        <v/>
      </c>
      <c r="I257" s="31">
        <f t="shared" si="53"/>
        <v>0</v>
      </c>
      <c r="J257" s="121"/>
      <c r="K257" s="32" t="str">
        <f t="shared" si="54"/>
        <v/>
      </c>
      <c r="L257" s="129"/>
      <c r="M257" s="34" t="str">
        <f t="shared" si="55"/>
        <v/>
      </c>
      <c r="N257" s="129"/>
      <c r="O257" s="39" t="str">
        <f t="shared" si="56"/>
        <v/>
      </c>
      <c r="P257" s="134"/>
      <c r="Q257" s="51"/>
      <c r="R257" s="51"/>
      <c r="S257" s="51"/>
      <c r="T257" s="51"/>
      <c r="U257" s="51"/>
      <c r="V257" s="51"/>
      <c r="W257" s="51"/>
      <c r="X257" s="51"/>
      <c r="Y257" s="89" t="str">
        <f t="shared" si="57"/>
        <v/>
      </c>
      <c r="Z257" s="89"/>
      <c r="AA257" s="89" t="str">
        <f t="shared" si="58"/>
        <v/>
      </c>
      <c r="AB257" s="86"/>
      <c r="AC257" s="86" t="str">
        <f t="shared" si="59"/>
        <v/>
      </c>
      <c r="AD257" s="51"/>
      <c r="AE257" s="51"/>
      <c r="AF257" s="51"/>
      <c r="AG257" s="51"/>
    </row>
    <row r="258" spans="1:33" ht="21.95" customHeight="1" x14ac:dyDescent="0.3">
      <c r="A258" s="38" t="str">
        <f t="shared" si="51"/>
        <v/>
      </c>
      <c r="B258" s="121"/>
      <c r="C258" s="122"/>
      <c r="D258" s="125"/>
      <c r="E258" s="125"/>
      <c r="F258" s="125"/>
      <c r="G258" s="125"/>
      <c r="H258" s="10" t="str">
        <f t="shared" si="52"/>
        <v/>
      </c>
      <c r="I258" s="31">
        <f t="shared" si="53"/>
        <v>0</v>
      </c>
      <c r="J258" s="121"/>
      <c r="K258" s="32" t="str">
        <f t="shared" si="54"/>
        <v/>
      </c>
      <c r="L258" s="129"/>
      <c r="M258" s="34" t="str">
        <f t="shared" si="55"/>
        <v/>
      </c>
      <c r="N258" s="129"/>
      <c r="O258" s="39" t="str">
        <f t="shared" si="56"/>
        <v/>
      </c>
      <c r="P258" s="134"/>
      <c r="Q258" s="51"/>
      <c r="R258" s="51"/>
      <c r="S258" s="51"/>
      <c r="T258" s="51"/>
      <c r="U258" s="51"/>
      <c r="V258" s="51"/>
      <c r="W258" s="51"/>
      <c r="X258" s="51"/>
      <c r="Y258" s="89" t="str">
        <f t="shared" si="57"/>
        <v/>
      </c>
      <c r="Z258" s="89"/>
      <c r="AA258" s="89" t="str">
        <f t="shared" si="58"/>
        <v/>
      </c>
      <c r="AB258" s="86"/>
      <c r="AC258" s="86" t="str">
        <f t="shared" si="59"/>
        <v/>
      </c>
      <c r="AD258" s="51"/>
      <c r="AE258" s="51"/>
      <c r="AF258" s="51"/>
      <c r="AG258" s="51"/>
    </row>
    <row r="259" spans="1:33" ht="21.95" customHeight="1" x14ac:dyDescent="0.3">
      <c r="A259" s="38" t="str">
        <f t="shared" si="51"/>
        <v/>
      </c>
      <c r="B259" s="121"/>
      <c r="C259" s="122"/>
      <c r="D259" s="125"/>
      <c r="E259" s="125"/>
      <c r="F259" s="125"/>
      <c r="G259" s="125"/>
      <c r="H259" s="10" t="str">
        <f t="shared" si="52"/>
        <v/>
      </c>
      <c r="I259" s="31">
        <f t="shared" si="53"/>
        <v>0</v>
      </c>
      <c r="J259" s="121"/>
      <c r="K259" s="32" t="str">
        <f t="shared" si="54"/>
        <v/>
      </c>
      <c r="L259" s="129"/>
      <c r="M259" s="34" t="str">
        <f t="shared" si="55"/>
        <v/>
      </c>
      <c r="N259" s="129"/>
      <c r="O259" s="39" t="str">
        <f t="shared" si="56"/>
        <v/>
      </c>
      <c r="P259" s="134"/>
      <c r="Q259" s="51"/>
      <c r="R259" s="51"/>
      <c r="S259" s="51"/>
      <c r="T259" s="51"/>
      <c r="U259" s="51"/>
      <c r="V259" s="51"/>
      <c r="W259" s="51"/>
      <c r="X259" s="51"/>
      <c r="Y259" s="89" t="str">
        <f t="shared" si="57"/>
        <v/>
      </c>
      <c r="Z259" s="89"/>
      <c r="AA259" s="89" t="str">
        <f t="shared" si="58"/>
        <v/>
      </c>
      <c r="AB259" s="86"/>
      <c r="AC259" s="86" t="str">
        <f t="shared" si="59"/>
        <v/>
      </c>
      <c r="AD259" s="51"/>
      <c r="AE259" s="51"/>
      <c r="AF259" s="51"/>
      <c r="AG259" s="51"/>
    </row>
    <row r="260" spans="1:33" ht="21.95" customHeight="1" x14ac:dyDescent="0.3">
      <c r="A260" s="38" t="str">
        <f t="shared" si="51"/>
        <v/>
      </c>
      <c r="B260" s="121"/>
      <c r="C260" s="122"/>
      <c r="D260" s="125"/>
      <c r="E260" s="125"/>
      <c r="F260" s="125"/>
      <c r="G260" s="125"/>
      <c r="H260" s="10" t="str">
        <f t="shared" si="52"/>
        <v/>
      </c>
      <c r="I260" s="31">
        <f t="shared" si="53"/>
        <v>0</v>
      </c>
      <c r="J260" s="121"/>
      <c r="K260" s="32" t="str">
        <f t="shared" si="54"/>
        <v/>
      </c>
      <c r="L260" s="129"/>
      <c r="M260" s="34" t="str">
        <f t="shared" si="55"/>
        <v/>
      </c>
      <c r="N260" s="129"/>
      <c r="O260" s="39" t="str">
        <f t="shared" si="56"/>
        <v/>
      </c>
      <c r="P260" s="134"/>
      <c r="Q260" s="51"/>
      <c r="R260" s="51"/>
      <c r="S260" s="51"/>
      <c r="T260" s="51"/>
      <c r="U260" s="51"/>
      <c r="V260" s="51"/>
      <c r="W260" s="51"/>
      <c r="X260" s="51"/>
      <c r="Y260" s="89" t="str">
        <f t="shared" si="57"/>
        <v/>
      </c>
      <c r="Z260" s="89"/>
      <c r="AA260" s="89" t="str">
        <f t="shared" si="58"/>
        <v/>
      </c>
      <c r="AB260" s="86"/>
      <c r="AC260" s="86" t="str">
        <f t="shared" si="59"/>
        <v/>
      </c>
      <c r="AD260" s="51"/>
      <c r="AE260" s="51"/>
      <c r="AF260" s="51"/>
      <c r="AG260" s="51"/>
    </row>
    <row r="261" spans="1:33" ht="21.95" customHeight="1" x14ac:dyDescent="0.3">
      <c r="A261" s="38" t="str">
        <f t="shared" si="51"/>
        <v/>
      </c>
      <c r="B261" s="121"/>
      <c r="C261" s="122"/>
      <c r="D261" s="125"/>
      <c r="E261" s="125"/>
      <c r="F261" s="125"/>
      <c r="G261" s="125"/>
      <c r="H261" s="10" t="str">
        <f t="shared" si="52"/>
        <v/>
      </c>
      <c r="I261" s="31">
        <f t="shared" si="53"/>
        <v>0</v>
      </c>
      <c r="J261" s="121"/>
      <c r="K261" s="32" t="str">
        <f t="shared" si="54"/>
        <v/>
      </c>
      <c r="L261" s="129"/>
      <c r="M261" s="34" t="str">
        <f t="shared" si="55"/>
        <v/>
      </c>
      <c r="N261" s="129"/>
      <c r="O261" s="39" t="str">
        <f t="shared" si="56"/>
        <v/>
      </c>
      <c r="P261" s="134"/>
      <c r="Q261" s="51"/>
      <c r="R261" s="51"/>
      <c r="S261" s="51"/>
      <c r="T261" s="51"/>
      <c r="U261" s="51"/>
      <c r="V261" s="51"/>
      <c r="W261" s="51"/>
      <c r="X261" s="51"/>
      <c r="Y261" s="89" t="str">
        <f t="shared" si="57"/>
        <v/>
      </c>
      <c r="Z261" s="89"/>
      <c r="AA261" s="89" t="str">
        <f t="shared" si="58"/>
        <v/>
      </c>
      <c r="AB261" s="86"/>
      <c r="AC261" s="86" t="str">
        <f t="shared" si="59"/>
        <v/>
      </c>
      <c r="AD261" s="51"/>
      <c r="AE261" s="51"/>
      <c r="AF261" s="51"/>
      <c r="AG261" s="51"/>
    </row>
    <row r="262" spans="1:33" ht="21.95" customHeight="1" x14ac:dyDescent="0.3">
      <c r="A262" s="38" t="str">
        <f t="shared" si="51"/>
        <v/>
      </c>
      <c r="B262" s="121"/>
      <c r="C262" s="122"/>
      <c r="D262" s="125"/>
      <c r="E262" s="125"/>
      <c r="F262" s="125"/>
      <c r="G262" s="125"/>
      <c r="H262" s="10" t="str">
        <f t="shared" si="52"/>
        <v/>
      </c>
      <c r="I262" s="31">
        <f t="shared" si="53"/>
        <v>0</v>
      </c>
      <c r="J262" s="121"/>
      <c r="K262" s="32" t="str">
        <f t="shared" si="54"/>
        <v/>
      </c>
      <c r="L262" s="129"/>
      <c r="M262" s="34" t="str">
        <f t="shared" si="55"/>
        <v/>
      </c>
      <c r="N262" s="129"/>
      <c r="O262" s="39" t="str">
        <f t="shared" si="56"/>
        <v/>
      </c>
      <c r="P262" s="134"/>
      <c r="Q262" s="51"/>
      <c r="R262" s="51"/>
      <c r="S262" s="51"/>
      <c r="T262" s="51"/>
      <c r="U262" s="51"/>
      <c r="V262" s="51"/>
      <c r="W262" s="51"/>
      <c r="X262" s="51"/>
      <c r="Y262" s="89" t="str">
        <f t="shared" si="57"/>
        <v/>
      </c>
      <c r="Z262" s="89"/>
      <c r="AA262" s="89" t="str">
        <f t="shared" si="58"/>
        <v/>
      </c>
      <c r="AB262" s="86"/>
      <c r="AC262" s="86" t="str">
        <f t="shared" si="59"/>
        <v/>
      </c>
      <c r="AD262" s="51"/>
      <c r="AE262" s="51"/>
      <c r="AF262" s="51"/>
      <c r="AG262" s="51"/>
    </row>
    <row r="263" spans="1:33" ht="21.95" customHeight="1" x14ac:dyDescent="0.3">
      <c r="A263" s="38" t="str">
        <f t="shared" si="51"/>
        <v/>
      </c>
      <c r="B263" s="121"/>
      <c r="C263" s="122"/>
      <c r="D263" s="125"/>
      <c r="E263" s="125"/>
      <c r="F263" s="125"/>
      <c r="G263" s="125"/>
      <c r="H263" s="10" t="str">
        <f t="shared" si="52"/>
        <v/>
      </c>
      <c r="I263" s="31">
        <f t="shared" si="53"/>
        <v>0</v>
      </c>
      <c r="J263" s="121"/>
      <c r="K263" s="32" t="str">
        <f t="shared" si="54"/>
        <v/>
      </c>
      <c r="L263" s="129"/>
      <c r="M263" s="34" t="str">
        <f t="shared" si="55"/>
        <v/>
      </c>
      <c r="N263" s="129"/>
      <c r="O263" s="39" t="str">
        <f t="shared" si="56"/>
        <v/>
      </c>
      <c r="P263" s="134"/>
      <c r="Q263" s="51"/>
      <c r="R263" s="51"/>
      <c r="S263" s="51"/>
      <c r="T263" s="51"/>
      <c r="U263" s="51"/>
      <c r="V263" s="51"/>
      <c r="W263" s="51"/>
      <c r="X263" s="51"/>
      <c r="Y263" s="89" t="str">
        <f t="shared" si="57"/>
        <v/>
      </c>
      <c r="Z263" s="89"/>
      <c r="AA263" s="89" t="str">
        <f t="shared" si="58"/>
        <v/>
      </c>
      <c r="AB263" s="86"/>
      <c r="AC263" s="86" t="str">
        <f t="shared" si="59"/>
        <v/>
      </c>
      <c r="AD263" s="51"/>
      <c r="AE263" s="51"/>
      <c r="AF263" s="51"/>
      <c r="AG263" s="51"/>
    </row>
    <row r="264" spans="1:33" ht="21.95" customHeight="1" x14ac:dyDescent="0.3">
      <c r="A264" s="38" t="str">
        <f t="shared" si="51"/>
        <v/>
      </c>
      <c r="B264" s="121"/>
      <c r="C264" s="122"/>
      <c r="D264" s="125"/>
      <c r="E264" s="125"/>
      <c r="F264" s="125"/>
      <c r="G264" s="125"/>
      <c r="H264" s="10" t="str">
        <f t="shared" si="52"/>
        <v/>
      </c>
      <c r="I264" s="31">
        <f t="shared" si="53"/>
        <v>0</v>
      </c>
      <c r="J264" s="121"/>
      <c r="K264" s="32" t="str">
        <f t="shared" si="54"/>
        <v/>
      </c>
      <c r="L264" s="129"/>
      <c r="M264" s="34" t="str">
        <f t="shared" si="55"/>
        <v/>
      </c>
      <c r="N264" s="129"/>
      <c r="O264" s="39" t="str">
        <f t="shared" si="56"/>
        <v/>
      </c>
      <c r="P264" s="134"/>
      <c r="Q264" s="51"/>
      <c r="R264" s="51"/>
      <c r="S264" s="51"/>
      <c r="T264" s="51"/>
      <c r="U264" s="51"/>
      <c r="V264" s="51"/>
      <c r="W264" s="51"/>
      <c r="X264" s="51"/>
      <c r="Y264" s="89" t="str">
        <f t="shared" si="57"/>
        <v/>
      </c>
      <c r="Z264" s="89"/>
      <c r="AA264" s="89" t="str">
        <f t="shared" si="58"/>
        <v/>
      </c>
      <c r="AB264" s="86"/>
      <c r="AC264" s="86" t="str">
        <f t="shared" si="59"/>
        <v/>
      </c>
      <c r="AD264" s="51"/>
      <c r="AE264" s="51"/>
      <c r="AF264" s="51"/>
      <c r="AG264" s="51"/>
    </row>
    <row r="265" spans="1:33" ht="21.95" customHeight="1" x14ac:dyDescent="0.3">
      <c r="A265" s="38" t="str">
        <f t="shared" si="51"/>
        <v/>
      </c>
      <c r="B265" s="121"/>
      <c r="C265" s="122"/>
      <c r="D265" s="125"/>
      <c r="E265" s="125"/>
      <c r="F265" s="125"/>
      <c r="G265" s="125"/>
      <c r="H265" s="10" t="str">
        <f t="shared" si="52"/>
        <v/>
      </c>
      <c r="I265" s="31">
        <f t="shared" si="53"/>
        <v>0</v>
      </c>
      <c r="J265" s="121"/>
      <c r="K265" s="32" t="str">
        <f t="shared" si="54"/>
        <v/>
      </c>
      <c r="L265" s="129"/>
      <c r="M265" s="34" t="str">
        <f t="shared" si="55"/>
        <v/>
      </c>
      <c r="N265" s="129"/>
      <c r="O265" s="39" t="str">
        <f t="shared" si="56"/>
        <v/>
      </c>
      <c r="P265" s="134"/>
      <c r="Q265" s="51"/>
      <c r="R265" s="51"/>
      <c r="S265" s="51"/>
      <c r="T265" s="51"/>
      <c r="U265" s="51"/>
      <c r="V265" s="51"/>
      <c r="W265" s="51"/>
      <c r="X265" s="51"/>
      <c r="Y265" s="89" t="str">
        <f t="shared" si="57"/>
        <v/>
      </c>
      <c r="Z265" s="89"/>
      <c r="AA265" s="89" t="str">
        <f t="shared" si="58"/>
        <v/>
      </c>
      <c r="AB265" s="86"/>
      <c r="AC265" s="86" t="str">
        <f t="shared" si="59"/>
        <v/>
      </c>
      <c r="AD265" s="51"/>
      <c r="AE265" s="51"/>
      <c r="AF265" s="51"/>
      <c r="AG265" s="51"/>
    </row>
    <row r="266" spans="1:33" ht="21.95" customHeight="1" x14ac:dyDescent="0.3">
      <c r="A266" s="38" t="str">
        <f t="shared" si="51"/>
        <v/>
      </c>
      <c r="B266" s="121"/>
      <c r="C266" s="122"/>
      <c r="D266" s="125"/>
      <c r="E266" s="125"/>
      <c r="F266" s="125"/>
      <c r="G266" s="125"/>
      <c r="H266" s="10" t="str">
        <f t="shared" si="52"/>
        <v/>
      </c>
      <c r="I266" s="31">
        <f t="shared" si="53"/>
        <v>0</v>
      </c>
      <c r="J266" s="121"/>
      <c r="K266" s="32" t="str">
        <f t="shared" si="54"/>
        <v/>
      </c>
      <c r="L266" s="129"/>
      <c r="M266" s="34" t="str">
        <f t="shared" si="55"/>
        <v/>
      </c>
      <c r="N266" s="129"/>
      <c r="O266" s="39" t="str">
        <f t="shared" si="56"/>
        <v/>
      </c>
      <c r="P266" s="134"/>
      <c r="Q266" s="51"/>
      <c r="R266" s="51"/>
      <c r="S266" s="51"/>
      <c r="T266" s="51"/>
      <c r="U266" s="51"/>
      <c r="V266" s="51"/>
      <c r="W266" s="51"/>
      <c r="X266" s="51"/>
      <c r="Y266" s="89" t="str">
        <f t="shared" si="57"/>
        <v/>
      </c>
      <c r="Z266" s="89"/>
      <c r="AA266" s="89" t="str">
        <f t="shared" si="58"/>
        <v/>
      </c>
      <c r="AB266" s="86"/>
      <c r="AC266" s="86" t="str">
        <f t="shared" si="59"/>
        <v/>
      </c>
      <c r="AD266" s="51"/>
      <c r="AE266" s="51"/>
      <c r="AF266" s="51"/>
      <c r="AG266" s="51"/>
    </row>
    <row r="267" spans="1:33" ht="21.95" customHeight="1" x14ac:dyDescent="0.3">
      <c r="A267" s="38" t="str">
        <f t="shared" si="51"/>
        <v/>
      </c>
      <c r="B267" s="121"/>
      <c r="C267" s="122"/>
      <c r="D267" s="125"/>
      <c r="E267" s="125"/>
      <c r="F267" s="125"/>
      <c r="G267" s="125"/>
      <c r="H267" s="10" t="str">
        <f t="shared" si="52"/>
        <v/>
      </c>
      <c r="I267" s="31">
        <f t="shared" si="53"/>
        <v>0</v>
      </c>
      <c r="J267" s="121"/>
      <c r="K267" s="32" t="str">
        <f t="shared" si="54"/>
        <v/>
      </c>
      <c r="L267" s="129"/>
      <c r="M267" s="34" t="str">
        <f t="shared" si="55"/>
        <v/>
      </c>
      <c r="N267" s="129"/>
      <c r="O267" s="39" t="str">
        <f t="shared" si="56"/>
        <v/>
      </c>
      <c r="P267" s="134"/>
      <c r="Q267" s="51"/>
      <c r="R267" s="51"/>
      <c r="S267" s="51"/>
      <c r="T267" s="51"/>
      <c r="U267" s="51"/>
      <c r="V267" s="51"/>
      <c r="W267" s="51"/>
      <c r="X267" s="51"/>
      <c r="Y267" s="89" t="str">
        <f t="shared" si="57"/>
        <v/>
      </c>
      <c r="Z267" s="89"/>
      <c r="AA267" s="89" t="str">
        <f t="shared" si="58"/>
        <v/>
      </c>
      <c r="AB267" s="86"/>
      <c r="AC267" s="86" t="str">
        <f t="shared" si="59"/>
        <v/>
      </c>
      <c r="AD267" s="51"/>
      <c r="AE267" s="51"/>
      <c r="AF267" s="51"/>
      <c r="AG267" s="51"/>
    </row>
    <row r="268" spans="1:33" ht="21.95" customHeight="1" x14ac:dyDescent="0.3">
      <c r="A268" s="38" t="str">
        <f t="shared" si="51"/>
        <v/>
      </c>
      <c r="B268" s="121"/>
      <c r="C268" s="122"/>
      <c r="D268" s="125"/>
      <c r="E268" s="125"/>
      <c r="F268" s="125"/>
      <c r="G268" s="125"/>
      <c r="H268" s="10" t="str">
        <f t="shared" si="52"/>
        <v/>
      </c>
      <c r="I268" s="31">
        <f t="shared" si="53"/>
        <v>0</v>
      </c>
      <c r="J268" s="121"/>
      <c r="K268" s="32" t="str">
        <f t="shared" si="54"/>
        <v/>
      </c>
      <c r="L268" s="129"/>
      <c r="M268" s="34" t="str">
        <f t="shared" si="55"/>
        <v/>
      </c>
      <c r="N268" s="129"/>
      <c r="O268" s="39" t="str">
        <f t="shared" si="56"/>
        <v/>
      </c>
      <c r="P268" s="134"/>
      <c r="Q268" s="51"/>
      <c r="R268" s="51"/>
      <c r="S268" s="51"/>
      <c r="T268" s="51"/>
      <c r="U268" s="51"/>
      <c r="V268" s="51"/>
      <c r="W268" s="51"/>
      <c r="X268" s="51"/>
      <c r="Y268" s="89" t="str">
        <f t="shared" si="57"/>
        <v/>
      </c>
      <c r="Z268" s="89"/>
      <c r="AA268" s="89" t="str">
        <f t="shared" si="58"/>
        <v/>
      </c>
      <c r="AB268" s="86"/>
      <c r="AC268" s="86" t="str">
        <f t="shared" si="59"/>
        <v/>
      </c>
      <c r="AD268" s="51"/>
      <c r="AE268" s="51"/>
      <c r="AF268" s="51"/>
      <c r="AG268" s="51"/>
    </row>
    <row r="269" spans="1:33" ht="21.95" customHeight="1" x14ac:dyDescent="0.3">
      <c r="A269" s="38" t="str">
        <f t="shared" si="51"/>
        <v/>
      </c>
      <c r="B269" s="121"/>
      <c r="C269" s="122"/>
      <c r="D269" s="125"/>
      <c r="E269" s="125"/>
      <c r="F269" s="125"/>
      <c r="G269" s="125"/>
      <c r="H269" s="10" t="str">
        <f t="shared" si="52"/>
        <v/>
      </c>
      <c r="I269" s="31">
        <f t="shared" si="53"/>
        <v>0</v>
      </c>
      <c r="J269" s="121"/>
      <c r="K269" s="32" t="str">
        <f t="shared" si="54"/>
        <v/>
      </c>
      <c r="L269" s="129"/>
      <c r="M269" s="34" t="str">
        <f t="shared" si="55"/>
        <v/>
      </c>
      <c r="N269" s="129"/>
      <c r="O269" s="39" t="str">
        <f t="shared" si="56"/>
        <v/>
      </c>
      <c r="P269" s="134"/>
      <c r="Q269" s="51"/>
      <c r="R269" s="51"/>
      <c r="S269" s="51"/>
      <c r="T269" s="51"/>
      <c r="U269" s="51"/>
      <c r="V269" s="51"/>
      <c r="W269" s="51"/>
      <c r="X269" s="51"/>
      <c r="Y269" s="89" t="str">
        <f t="shared" si="57"/>
        <v/>
      </c>
      <c r="Z269" s="89"/>
      <c r="AA269" s="89" t="str">
        <f t="shared" si="58"/>
        <v/>
      </c>
      <c r="AB269" s="86"/>
      <c r="AC269" s="86" t="str">
        <f t="shared" si="59"/>
        <v/>
      </c>
      <c r="AD269" s="51"/>
      <c r="AE269" s="51"/>
      <c r="AF269" s="51"/>
      <c r="AG269" s="51"/>
    </row>
    <row r="270" spans="1:33" ht="21.95" customHeight="1" x14ac:dyDescent="0.3">
      <c r="A270" s="38" t="str">
        <f t="shared" si="51"/>
        <v/>
      </c>
      <c r="B270" s="121"/>
      <c r="C270" s="122"/>
      <c r="D270" s="125"/>
      <c r="E270" s="125"/>
      <c r="F270" s="125"/>
      <c r="G270" s="125"/>
      <c r="H270" s="10" t="str">
        <f t="shared" si="52"/>
        <v/>
      </c>
      <c r="I270" s="31">
        <f t="shared" si="53"/>
        <v>0</v>
      </c>
      <c r="J270" s="121"/>
      <c r="K270" s="32" t="str">
        <f t="shared" si="54"/>
        <v/>
      </c>
      <c r="L270" s="129"/>
      <c r="M270" s="34" t="str">
        <f t="shared" si="55"/>
        <v/>
      </c>
      <c r="N270" s="129"/>
      <c r="O270" s="39" t="str">
        <f t="shared" si="56"/>
        <v/>
      </c>
      <c r="P270" s="134"/>
      <c r="Q270" s="51"/>
      <c r="R270" s="51"/>
      <c r="S270" s="51"/>
      <c r="T270" s="51"/>
      <c r="U270" s="51"/>
      <c r="V270" s="51"/>
      <c r="W270" s="51"/>
      <c r="X270" s="51"/>
      <c r="Y270" s="89" t="str">
        <f t="shared" si="57"/>
        <v/>
      </c>
      <c r="Z270" s="89"/>
      <c r="AA270" s="89" t="str">
        <f t="shared" si="58"/>
        <v/>
      </c>
      <c r="AB270" s="86"/>
      <c r="AC270" s="86" t="str">
        <f t="shared" si="59"/>
        <v/>
      </c>
      <c r="AD270" s="51"/>
      <c r="AE270" s="51"/>
      <c r="AF270" s="51"/>
      <c r="AG270" s="51"/>
    </row>
    <row r="271" spans="1:33" ht="21.95" customHeight="1" x14ac:dyDescent="0.3">
      <c r="A271" s="38" t="str">
        <f t="shared" si="51"/>
        <v/>
      </c>
      <c r="B271" s="121"/>
      <c r="C271" s="122"/>
      <c r="D271" s="125"/>
      <c r="E271" s="125"/>
      <c r="F271" s="125"/>
      <c r="G271" s="125"/>
      <c r="H271" s="10" t="str">
        <f t="shared" si="52"/>
        <v/>
      </c>
      <c r="I271" s="31">
        <f t="shared" si="53"/>
        <v>0</v>
      </c>
      <c r="J271" s="121"/>
      <c r="K271" s="32" t="str">
        <f t="shared" si="54"/>
        <v/>
      </c>
      <c r="L271" s="129"/>
      <c r="M271" s="34" t="str">
        <f t="shared" si="55"/>
        <v/>
      </c>
      <c r="N271" s="129"/>
      <c r="O271" s="39" t="str">
        <f t="shared" si="56"/>
        <v/>
      </c>
      <c r="P271" s="134"/>
      <c r="Q271" s="51"/>
      <c r="R271" s="51"/>
      <c r="S271" s="51"/>
      <c r="T271" s="51"/>
      <c r="U271" s="51"/>
      <c r="V271" s="51"/>
      <c r="W271" s="51"/>
      <c r="X271" s="51"/>
      <c r="Y271" s="89" t="str">
        <f t="shared" si="57"/>
        <v/>
      </c>
      <c r="Z271" s="89"/>
      <c r="AA271" s="89" t="str">
        <f t="shared" si="58"/>
        <v/>
      </c>
      <c r="AB271" s="86"/>
      <c r="AC271" s="86" t="str">
        <f t="shared" si="59"/>
        <v/>
      </c>
      <c r="AD271" s="51"/>
      <c r="AE271" s="51"/>
      <c r="AF271" s="51"/>
      <c r="AG271" s="51"/>
    </row>
    <row r="272" spans="1:33" ht="21.95" customHeight="1" x14ac:dyDescent="0.3">
      <c r="A272" s="38" t="str">
        <f t="shared" si="51"/>
        <v/>
      </c>
      <c r="B272" s="121"/>
      <c r="C272" s="122"/>
      <c r="D272" s="125"/>
      <c r="E272" s="125"/>
      <c r="F272" s="125"/>
      <c r="G272" s="125"/>
      <c r="H272" s="10" t="str">
        <f t="shared" si="52"/>
        <v/>
      </c>
      <c r="I272" s="31">
        <f t="shared" si="53"/>
        <v>0</v>
      </c>
      <c r="J272" s="121"/>
      <c r="K272" s="32" t="str">
        <f t="shared" si="54"/>
        <v/>
      </c>
      <c r="L272" s="129"/>
      <c r="M272" s="34" t="str">
        <f t="shared" si="55"/>
        <v/>
      </c>
      <c r="N272" s="129"/>
      <c r="O272" s="39" t="str">
        <f t="shared" si="56"/>
        <v/>
      </c>
      <c r="P272" s="134"/>
      <c r="Q272" s="51"/>
      <c r="R272" s="51"/>
      <c r="S272" s="51"/>
      <c r="T272" s="51"/>
      <c r="U272" s="51"/>
      <c r="V272" s="51"/>
      <c r="W272" s="51"/>
      <c r="X272" s="51"/>
      <c r="Y272" s="89" t="str">
        <f t="shared" si="57"/>
        <v/>
      </c>
      <c r="Z272" s="89"/>
      <c r="AA272" s="89" t="str">
        <f t="shared" si="58"/>
        <v/>
      </c>
      <c r="AB272" s="86"/>
      <c r="AC272" s="86" t="str">
        <f t="shared" si="59"/>
        <v/>
      </c>
      <c r="AD272" s="51"/>
      <c r="AE272" s="51"/>
      <c r="AF272" s="51"/>
      <c r="AG272" s="51"/>
    </row>
    <row r="273" spans="1:33" ht="21.95" customHeight="1" x14ac:dyDescent="0.3">
      <c r="A273" s="38" t="str">
        <f t="shared" si="51"/>
        <v/>
      </c>
      <c r="B273" s="121"/>
      <c r="C273" s="122"/>
      <c r="D273" s="125"/>
      <c r="E273" s="125"/>
      <c r="F273" s="125"/>
      <c r="G273" s="125"/>
      <c r="H273" s="10" t="str">
        <f t="shared" si="52"/>
        <v/>
      </c>
      <c r="I273" s="31">
        <f t="shared" si="53"/>
        <v>0</v>
      </c>
      <c r="J273" s="121"/>
      <c r="K273" s="32" t="str">
        <f t="shared" si="54"/>
        <v/>
      </c>
      <c r="L273" s="129"/>
      <c r="M273" s="34" t="str">
        <f t="shared" si="55"/>
        <v/>
      </c>
      <c r="N273" s="129"/>
      <c r="O273" s="39" t="str">
        <f t="shared" si="56"/>
        <v/>
      </c>
      <c r="P273" s="134"/>
      <c r="Q273" s="51"/>
      <c r="R273" s="51"/>
      <c r="S273" s="51"/>
      <c r="T273" s="51"/>
      <c r="U273" s="51"/>
      <c r="V273" s="51"/>
      <c r="W273" s="51"/>
      <c r="X273" s="51"/>
      <c r="Y273" s="89" t="str">
        <f t="shared" si="57"/>
        <v/>
      </c>
      <c r="Z273" s="89"/>
      <c r="AA273" s="89" t="str">
        <f t="shared" si="58"/>
        <v/>
      </c>
      <c r="AB273" s="86"/>
      <c r="AC273" s="86" t="str">
        <f t="shared" si="59"/>
        <v/>
      </c>
      <c r="AD273" s="51"/>
      <c r="AE273" s="51"/>
      <c r="AF273" s="51"/>
      <c r="AG273" s="51"/>
    </row>
    <row r="274" spans="1:33" ht="21.95" customHeight="1" x14ac:dyDescent="0.3">
      <c r="A274" s="38" t="str">
        <f t="shared" si="51"/>
        <v/>
      </c>
      <c r="B274" s="121"/>
      <c r="C274" s="122"/>
      <c r="D274" s="125"/>
      <c r="E274" s="125"/>
      <c r="F274" s="125"/>
      <c r="G274" s="125"/>
      <c r="H274" s="10" t="str">
        <f t="shared" si="52"/>
        <v/>
      </c>
      <c r="I274" s="31">
        <f t="shared" si="53"/>
        <v>0</v>
      </c>
      <c r="J274" s="121"/>
      <c r="K274" s="32" t="str">
        <f t="shared" si="54"/>
        <v/>
      </c>
      <c r="L274" s="129"/>
      <c r="M274" s="34" t="str">
        <f t="shared" si="55"/>
        <v/>
      </c>
      <c r="N274" s="129"/>
      <c r="O274" s="39" t="str">
        <f t="shared" si="56"/>
        <v/>
      </c>
      <c r="P274" s="134"/>
      <c r="Q274" s="51"/>
      <c r="R274" s="51"/>
      <c r="S274" s="51"/>
      <c r="T274" s="51"/>
      <c r="U274" s="51"/>
      <c r="V274" s="51"/>
      <c r="W274" s="51"/>
      <c r="X274" s="51"/>
      <c r="Y274" s="89" t="str">
        <f t="shared" si="57"/>
        <v/>
      </c>
      <c r="Z274" s="89"/>
      <c r="AA274" s="89" t="str">
        <f t="shared" si="58"/>
        <v/>
      </c>
      <c r="AB274" s="86"/>
      <c r="AC274" s="86" t="str">
        <f t="shared" si="59"/>
        <v/>
      </c>
      <c r="AD274" s="51"/>
      <c r="AE274" s="51"/>
      <c r="AF274" s="51"/>
      <c r="AG274" s="51"/>
    </row>
    <row r="275" spans="1:33" ht="21.95" customHeight="1" x14ac:dyDescent="0.3">
      <c r="A275" s="38" t="str">
        <f t="shared" ref="A275:A338" si="60">IF(OR(D275&lt;&gt;"",B275&lt;&gt;"",C275&lt;&gt;"",F275&lt;&gt;""),A274+1,"")</f>
        <v/>
      </c>
      <c r="B275" s="121"/>
      <c r="C275" s="122"/>
      <c r="D275" s="125"/>
      <c r="E275" s="125"/>
      <c r="F275" s="125"/>
      <c r="G275" s="125"/>
      <c r="H275" s="10" t="str">
        <f t="shared" ref="H275:H338" si="61">IF(G275="","","ks")</f>
        <v/>
      </c>
      <c r="I275" s="31">
        <f t="shared" ref="I275:I338" si="62">((D275*F275)/1000000)*G275</f>
        <v>0</v>
      </c>
      <c r="J275" s="121"/>
      <c r="K275" s="32" t="str">
        <f t="shared" ref="K275:K338" si="63">IF(Y275&gt;0,Y275,(((($D275/1000)+prořez)*2)+((($F275/1000)+prořez)*2))*$G275)</f>
        <v/>
      </c>
      <c r="L275" s="129"/>
      <c r="M275" s="34" t="str">
        <f t="shared" ref="M275:M338" si="64">IF(AC275&gt;0,AC275,(((($D275/1000)+prořez)*2)+((($F275/1000)+prořez)*2))*$G275)</f>
        <v/>
      </c>
      <c r="N275" s="129"/>
      <c r="O275" s="39" t="str">
        <f t="shared" ref="O275:O338" si="65">IF(AA275&gt;0,AA275,(((($D275/1000)+prořez)*2)+((($F275/1000)+prořez)*2))*$G275)</f>
        <v/>
      </c>
      <c r="P275" s="134"/>
      <c r="Q275" s="51"/>
      <c r="R275" s="51"/>
      <c r="S275" s="51"/>
      <c r="T275" s="51"/>
      <c r="U275" s="51"/>
      <c r="V275" s="51"/>
      <c r="W275" s="51"/>
      <c r="X275" s="51"/>
      <c r="Y275" s="89" t="str">
        <f t="shared" ref="Y275:Y338" si="66">IF(J275="A",((($D275/1000)+prořez)*1)*$G275,IF(J275="B",((($F275/1000)+prořez)*1)*$G275,IF(J275="AA",((($D275/1000)+prořez)*2)*$G275,IF(J275="BB",((($F275/1000)+prořez)*2)*$G275,IF(J275="AB",(((($D275/1000)+prořez))+(($F275/1000)+prořez))*$G275,IF(J275="AAB",(((($D275/1000)+prořez)*2)+(($F275/1000)+prořez))*$G275,IF(J275="ABB",(((($D275/1000)+prořez)+((($F275/1000)+prořez)*2)))*$G275,IF(J275="","",0))))))))</f>
        <v/>
      </c>
      <c r="Z275" s="89"/>
      <c r="AA275" s="89" t="str">
        <f t="shared" ref="AA275:AA338" si="67">IF(N275="A",((($D275/1000)+prořez)*1)*$G275,IF(N275="B",((($F275/1000)+prořez)*1)*$G275,IF(N275="AA",((($D275/1000)+prořez)*2)*$G275,IF(N275="BB",((($F275/1000)+prořez)*2)*$G275,IF(N275="AB",(((($D275/1000)+prořez))+(($F275/1000)+prořez))*$G275,IF(N275="AAB",(((($D275/1000)+prořez)*2)+(($F275/1000)+prořez))*$G275,IF(N275="ABB",(((($D275/1000)+prořez)+((($F275/1000)+prořez)*2)))*$G275,IF(N275="","",0))))))))</f>
        <v/>
      </c>
      <c r="AB275" s="86"/>
      <c r="AC275" s="86" t="str">
        <f t="shared" ref="AC275:AC338" si="68">IF(L275="A",((($D275/1000)+prořez)*1)*$G275,IF(L275="B",((($F275/1000)+prořez)*1)*$G275,IF(L275="AA",((($D275/1000)+prořez)*2)*$G275,IF(L275="BB",((($F275/1000)+prořez)*2)*$G275,IF(L275="AB",(((($D275/1000)+prořez))+(($F275/1000)+prořez))*$G275,IF(L275="AAB",(((($D275/1000)+prořez)*2)+(($F275/1000)+prořez))*$G275,IF(L275="ABB",(((($D275/1000)+prořez)+((($F275/1000)+prořez)*2)))*$G275,IF(L275="","",0))))))))</f>
        <v/>
      </c>
      <c r="AD275" s="51"/>
      <c r="AE275" s="51"/>
      <c r="AF275" s="51"/>
      <c r="AG275" s="51"/>
    </row>
    <row r="276" spans="1:33" ht="21.95" customHeight="1" x14ac:dyDescent="0.3">
      <c r="A276" s="38" t="str">
        <f t="shared" si="60"/>
        <v/>
      </c>
      <c r="B276" s="121"/>
      <c r="C276" s="122"/>
      <c r="D276" s="125"/>
      <c r="E276" s="125"/>
      <c r="F276" s="125"/>
      <c r="G276" s="125"/>
      <c r="H276" s="10" t="str">
        <f t="shared" si="61"/>
        <v/>
      </c>
      <c r="I276" s="31">
        <f t="shared" si="62"/>
        <v>0</v>
      </c>
      <c r="J276" s="121"/>
      <c r="K276" s="32" t="str">
        <f t="shared" si="63"/>
        <v/>
      </c>
      <c r="L276" s="129"/>
      <c r="M276" s="34" t="str">
        <f t="shared" si="64"/>
        <v/>
      </c>
      <c r="N276" s="129"/>
      <c r="O276" s="39" t="str">
        <f t="shared" si="65"/>
        <v/>
      </c>
      <c r="P276" s="134"/>
      <c r="Q276" s="51"/>
      <c r="R276" s="51"/>
      <c r="S276" s="51"/>
      <c r="T276" s="51"/>
      <c r="U276" s="51"/>
      <c r="V276" s="51"/>
      <c r="W276" s="51"/>
      <c r="X276" s="51"/>
      <c r="Y276" s="89" t="str">
        <f t="shared" si="66"/>
        <v/>
      </c>
      <c r="Z276" s="89"/>
      <c r="AA276" s="89" t="str">
        <f t="shared" si="67"/>
        <v/>
      </c>
      <c r="AB276" s="86"/>
      <c r="AC276" s="86" t="str">
        <f t="shared" si="68"/>
        <v/>
      </c>
      <c r="AD276" s="51"/>
      <c r="AE276" s="51"/>
      <c r="AF276" s="51"/>
      <c r="AG276" s="51"/>
    </row>
    <row r="277" spans="1:33" ht="21.95" customHeight="1" x14ac:dyDescent="0.3">
      <c r="A277" s="38" t="str">
        <f t="shared" si="60"/>
        <v/>
      </c>
      <c r="B277" s="121"/>
      <c r="C277" s="122"/>
      <c r="D277" s="125"/>
      <c r="E277" s="125"/>
      <c r="F277" s="125"/>
      <c r="G277" s="125"/>
      <c r="H277" s="10" t="str">
        <f t="shared" si="61"/>
        <v/>
      </c>
      <c r="I277" s="31">
        <f t="shared" si="62"/>
        <v>0</v>
      </c>
      <c r="J277" s="121"/>
      <c r="K277" s="32" t="str">
        <f t="shared" si="63"/>
        <v/>
      </c>
      <c r="L277" s="129"/>
      <c r="M277" s="34" t="str">
        <f t="shared" si="64"/>
        <v/>
      </c>
      <c r="N277" s="129"/>
      <c r="O277" s="39" t="str">
        <f t="shared" si="65"/>
        <v/>
      </c>
      <c r="P277" s="134"/>
      <c r="Q277" s="51"/>
      <c r="R277" s="51"/>
      <c r="S277" s="51"/>
      <c r="T277" s="51"/>
      <c r="U277" s="51"/>
      <c r="V277" s="51"/>
      <c r="W277" s="51"/>
      <c r="X277" s="51"/>
      <c r="Y277" s="89" t="str">
        <f t="shared" si="66"/>
        <v/>
      </c>
      <c r="Z277" s="89"/>
      <c r="AA277" s="89" t="str">
        <f t="shared" si="67"/>
        <v/>
      </c>
      <c r="AB277" s="86"/>
      <c r="AC277" s="86" t="str">
        <f t="shared" si="68"/>
        <v/>
      </c>
      <c r="AD277" s="51"/>
      <c r="AE277" s="51"/>
      <c r="AF277" s="51"/>
      <c r="AG277" s="51"/>
    </row>
    <row r="278" spans="1:33" ht="21.95" customHeight="1" x14ac:dyDescent="0.3">
      <c r="A278" s="38" t="str">
        <f t="shared" si="60"/>
        <v/>
      </c>
      <c r="B278" s="121"/>
      <c r="C278" s="122"/>
      <c r="D278" s="125"/>
      <c r="E278" s="125"/>
      <c r="F278" s="125"/>
      <c r="G278" s="125"/>
      <c r="H278" s="10" t="str">
        <f t="shared" si="61"/>
        <v/>
      </c>
      <c r="I278" s="31">
        <f t="shared" si="62"/>
        <v>0</v>
      </c>
      <c r="J278" s="121"/>
      <c r="K278" s="32" t="str">
        <f t="shared" si="63"/>
        <v/>
      </c>
      <c r="L278" s="129"/>
      <c r="M278" s="34" t="str">
        <f t="shared" si="64"/>
        <v/>
      </c>
      <c r="N278" s="129"/>
      <c r="O278" s="39" t="str">
        <f t="shared" si="65"/>
        <v/>
      </c>
      <c r="P278" s="134"/>
      <c r="Q278" s="51"/>
      <c r="R278" s="51"/>
      <c r="S278" s="51"/>
      <c r="T278" s="51"/>
      <c r="U278" s="51"/>
      <c r="V278" s="51"/>
      <c r="W278" s="51"/>
      <c r="X278" s="51"/>
      <c r="Y278" s="89" t="str">
        <f t="shared" si="66"/>
        <v/>
      </c>
      <c r="Z278" s="89"/>
      <c r="AA278" s="89" t="str">
        <f t="shared" si="67"/>
        <v/>
      </c>
      <c r="AB278" s="86"/>
      <c r="AC278" s="86" t="str">
        <f t="shared" si="68"/>
        <v/>
      </c>
      <c r="AD278" s="51"/>
      <c r="AE278" s="51"/>
      <c r="AF278" s="51"/>
      <c r="AG278" s="51"/>
    </row>
    <row r="279" spans="1:33" ht="21.95" customHeight="1" x14ac:dyDescent="0.3">
      <c r="A279" s="38" t="str">
        <f t="shared" si="60"/>
        <v/>
      </c>
      <c r="B279" s="121"/>
      <c r="C279" s="122"/>
      <c r="D279" s="125"/>
      <c r="E279" s="125"/>
      <c r="F279" s="125"/>
      <c r="G279" s="125"/>
      <c r="H279" s="10" t="str">
        <f t="shared" si="61"/>
        <v/>
      </c>
      <c r="I279" s="31">
        <f t="shared" si="62"/>
        <v>0</v>
      </c>
      <c r="J279" s="121"/>
      <c r="K279" s="32" t="str">
        <f t="shared" si="63"/>
        <v/>
      </c>
      <c r="L279" s="129"/>
      <c r="M279" s="34" t="str">
        <f t="shared" si="64"/>
        <v/>
      </c>
      <c r="N279" s="129"/>
      <c r="O279" s="39" t="str">
        <f t="shared" si="65"/>
        <v/>
      </c>
      <c r="P279" s="134"/>
      <c r="Q279" s="51"/>
      <c r="R279" s="51"/>
      <c r="S279" s="51"/>
      <c r="T279" s="51"/>
      <c r="U279" s="51"/>
      <c r="V279" s="51"/>
      <c r="W279" s="51"/>
      <c r="X279" s="51"/>
      <c r="Y279" s="89" t="str">
        <f t="shared" si="66"/>
        <v/>
      </c>
      <c r="Z279" s="89"/>
      <c r="AA279" s="89" t="str">
        <f t="shared" si="67"/>
        <v/>
      </c>
      <c r="AB279" s="86"/>
      <c r="AC279" s="86" t="str">
        <f t="shared" si="68"/>
        <v/>
      </c>
      <c r="AD279" s="51"/>
      <c r="AE279" s="51"/>
      <c r="AF279" s="51"/>
      <c r="AG279" s="51"/>
    </row>
    <row r="280" spans="1:33" ht="21.95" customHeight="1" x14ac:dyDescent="0.3">
      <c r="A280" s="38" t="str">
        <f t="shared" si="60"/>
        <v/>
      </c>
      <c r="B280" s="121"/>
      <c r="C280" s="122"/>
      <c r="D280" s="125"/>
      <c r="E280" s="125"/>
      <c r="F280" s="125"/>
      <c r="G280" s="125"/>
      <c r="H280" s="10" t="str">
        <f t="shared" si="61"/>
        <v/>
      </c>
      <c r="I280" s="31">
        <f t="shared" si="62"/>
        <v>0</v>
      </c>
      <c r="J280" s="121"/>
      <c r="K280" s="32" t="str">
        <f t="shared" si="63"/>
        <v/>
      </c>
      <c r="L280" s="129"/>
      <c r="M280" s="34" t="str">
        <f t="shared" si="64"/>
        <v/>
      </c>
      <c r="N280" s="129"/>
      <c r="O280" s="39" t="str">
        <f t="shared" si="65"/>
        <v/>
      </c>
      <c r="P280" s="134"/>
      <c r="Q280" s="51"/>
      <c r="R280" s="51"/>
      <c r="S280" s="51"/>
      <c r="T280" s="51"/>
      <c r="U280" s="51"/>
      <c r="V280" s="51"/>
      <c r="W280" s="51"/>
      <c r="X280" s="51"/>
      <c r="Y280" s="89" t="str">
        <f t="shared" si="66"/>
        <v/>
      </c>
      <c r="Z280" s="89"/>
      <c r="AA280" s="89" t="str">
        <f t="shared" si="67"/>
        <v/>
      </c>
      <c r="AB280" s="86"/>
      <c r="AC280" s="86" t="str">
        <f t="shared" si="68"/>
        <v/>
      </c>
      <c r="AD280" s="51"/>
      <c r="AE280" s="51"/>
      <c r="AF280" s="51"/>
      <c r="AG280" s="51"/>
    </row>
    <row r="281" spans="1:33" ht="21.95" customHeight="1" x14ac:dyDescent="0.3">
      <c r="A281" s="38" t="str">
        <f t="shared" si="60"/>
        <v/>
      </c>
      <c r="B281" s="121"/>
      <c r="C281" s="122"/>
      <c r="D281" s="125"/>
      <c r="E281" s="125"/>
      <c r="F281" s="125"/>
      <c r="G281" s="125"/>
      <c r="H281" s="10" t="str">
        <f t="shared" si="61"/>
        <v/>
      </c>
      <c r="I281" s="31">
        <f t="shared" si="62"/>
        <v>0</v>
      </c>
      <c r="J281" s="121"/>
      <c r="K281" s="32" t="str">
        <f t="shared" si="63"/>
        <v/>
      </c>
      <c r="L281" s="129"/>
      <c r="M281" s="34" t="str">
        <f t="shared" si="64"/>
        <v/>
      </c>
      <c r="N281" s="129"/>
      <c r="O281" s="39" t="str">
        <f t="shared" si="65"/>
        <v/>
      </c>
      <c r="P281" s="134"/>
      <c r="Q281" s="51"/>
      <c r="R281" s="51"/>
      <c r="S281" s="51"/>
      <c r="T281" s="51"/>
      <c r="U281" s="51"/>
      <c r="V281" s="51"/>
      <c r="W281" s="51"/>
      <c r="X281" s="51"/>
      <c r="Y281" s="89" t="str">
        <f t="shared" si="66"/>
        <v/>
      </c>
      <c r="Z281" s="89"/>
      <c r="AA281" s="89" t="str">
        <f t="shared" si="67"/>
        <v/>
      </c>
      <c r="AB281" s="86"/>
      <c r="AC281" s="86" t="str">
        <f t="shared" si="68"/>
        <v/>
      </c>
      <c r="AD281" s="51"/>
      <c r="AE281" s="51"/>
      <c r="AF281" s="51"/>
      <c r="AG281" s="51"/>
    </row>
    <row r="282" spans="1:33" ht="21.95" customHeight="1" x14ac:dyDescent="0.3">
      <c r="A282" s="38" t="str">
        <f t="shared" si="60"/>
        <v/>
      </c>
      <c r="B282" s="121"/>
      <c r="C282" s="122"/>
      <c r="D282" s="125"/>
      <c r="E282" s="125"/>
      <c r="F282" s="125"/>
      <c r="G282" s="125"/>
      <c r="H282" s="10" t="str">
        <f t="shared" si="61"/>
        <v/>
      </c>
      <c r="I282" s="31">
        <f t="shared" si="62"/>
        <v>0</v>
      </c>
      <c r="J282" s="121"/>
      <c r="K282" s="32" t="str">
        <f t="shared" si="63"/>
        <v/>
      </c>
      <c r="L282" s="129"/>
      <c r="M282" s="34" t="str">
        <f t="shared" si="64"/>
        <v/>
      </c>
      <c r="N282" s="129"/>
      <c r="O282" s="39" t="str">
        <f t="shared" si="65"/>
        <v/>
      </c>
      <c r="P282" s="134"/>
      <c r="Q282" s="51"/>
      <c r="R282" s="51"/>
      <c r="S282" s="51"/>
      <c r="T282" s="51"/>
      <c r="U282" s="51"/>
      <c r="V282" s="51"/>
      <c r="W282" s="51"/>
      <c r="X282" s="51"/>
      <c r="Y282" s="89" t="str">
        <f t="shared" si="66"/>
        <v/>
      </c>
      <c r="Z282" s="89"/>
      <c r="AA282" s="89" t="str">
        <f t="shared" si="67"/>
        <v/>
      </c>
      <c r="AB282" s="86"/>
      <c r="AC282" s="86" t="str">
        <f t="shared" si="68"/>
        <v/>
      </c>
      <c r="AD282" s="51"/>
      <c r="AE282" s="51"/>
      <c r="AF282" s="51"/>
      <c r="AG282" s="51"/>
    </row>
    <row r="283" spans="1:33" ht="21.95" customHeight="1" x14ac:dyDescent="0.3">
      <c r="A283" s="38" t="str">
        <f t="shared" si="60"/>
        <v/>
      </c>
      <c r="B283" s="121"/>
      <c r="C283" s="122"/>
      <c r="D283" s="125"/>
      <c r="E283" s="125"/>
      <c r="F283" s="125"/>
      <c r="G283" s="125"/>
      <c r="H283" s="10" t="str">
        <f t="shared" si="61"/>
        <v/>
      </c>
      <c r="I283" s="31">
        <f t="shared" si="62"/>
        <v>0</v>
      </c>
      <c r="J283" s="121"/>
      <c r="K283" s="32" t="str">
        <f t="shared" si="63"/>
        <v/>
      </c>
      <c r="L283" s="129"/>
      <c r="M283" s="34" t="str">
        <f t="shared" si="64"/>
        <v/>
      </c>
      <c r="N283" s="129"/>
      <c r="O283" s="39" t="str">
        <f t="shared" si="65"/>
        <v/>
      </c>
      <c r="P283" s="134"/>
      <c r="Q283" s="51"/>
      <c r="R283" s="51"/>
      <c r="S283" s="51"/>
      <c r="T283" s="51"/>
      <c r="U283" s="51"/>
      <c r="V283" s="51"/>
      <c r="W283" s="51"/>
      <c r="X283" s="51"/>
      <c r="Y283" s="89" t="str">
        <f t="shared" si="66"/>
        <v/>
      </c>
      <c r="Z283" s="89"/>
      <c r="AA283" s="89" t="str">
        <f t="shared" si="67"/>
        <v/>
      </c>
      <c r="AB283" s="86"/>
      <c r="AC283" s="86" t="str">
        <f t="shared" si="68"/>
        <v/>
      </c>
      <c r="AD283" s="51"/>
      <c r="AE283" s="51"/>
      <c r="AF283" s="51"/>
      <c r="AG283" s="51"/>
    </row>
    <row r="284" spans="1:33" ht="21.95" customHeight="1" x14ac:dyDescent="0.3">
      <c r="A284" s="38" t="str">
        <f t="shared" si="60"/>
        <v/>
      </c>
      <c r="B284" s="121"/>
      <c r="C284" s="122"/>
      <c r="D284" s="125"/>
      <c r="E284" s="125"/>
      <c r="F284" s="125"/>
      <c r="G284" s="125"/>
      <c r="H284" s="10" t="str">
        <f t="shared" si="61"/>
        <v/>
      </c>
      <c r="I284" s="31">
        <f t="shared" si="62"/>
        <v>0</v>
      </c>
      <c r="J284" s="121"/>
      <c r="K284" s="32" t="str">
        <f t="shared" si="63"/>
        <v/>
      </c>
      <c r="L284" s="129"/>
      <c r="M284" s="34" t="str">
        <f t="shared" si="64"/>
        <v/>
      </c>
      <c r="N284" s="129"/>
      <c r="O284" s="39" t="str">
        <f t="shared" si="65"/>
        <v/>
      </c>
      <c r="P284" s="134"/>
      <c r="Q284" s="51"/>
      <c r="R284" s="51"/>
      <c r="S284" s="51"/>
      <c r="T284" s="51"/>
      <c r="U284" s="51"/>
      <c r="V284" s="51"/>
      <c r="W284" s="51"/>
      <c r="X284" s="51"/>
      <c r="Y284" s="89" t="str">
        <f t="shared" si="66"/>
        <v/>
      </c>
      <c r="Z284" s="89"/>
      <c r="AA284" s="89" t="str">
        <f t="shared" si="67"/>
        <v/>
      </c>
      <c r="AB284" s="86"/>
      <c r="AC284" s="86" t="str">
        <f t="shared" si="68"/>
        <v/>
      </c>
      <c r="AD284" s="51"/>
      <c r="AE284" s="51"/>
      <c r="AF284" s="51"/>
      <c r="AG284" s="51"/>
    </row>
    <row r="285" spans="1:33" ht="21.95" customHeight="1" x14ac:dyDescent="0.3">
      <c r="A285" s="38" t="str">
        <f t="shared" si="60"/>
        <v/>
      </c>
      <c r="B285" s="121"/>
      <c r="C285" s="122"/>
      <c r="D285" s="125"/>
      <c r="E285" s="125"/>
      <c r="F285" s="125"/>
      <c r="G285" s="125"/>
      <c r="H285" s="10" t="str">
        <f t="shared" si="61"/>
        <v/>
      </c>
      <c r="I285" s="31">
        <f t="shared" si="62"/>
        <v>0</v>
      </c>
      <c r="J285" s="121"/>
      <c r="K285" s="32" t="str">
        <f t="shared" si="63"/>
        <v/>
      </c>
      <c r="L285" s="129"/>
      <c r="M285" s="34" t="str">
        <f t="shared" si="64"/>
        <v/>
      </c>
      <c r="N285" s="129"/>
      <c r="O285" s="39" t="str">
        <f t="shared" si="65"/>
        <v/>
      </c>
      <c r="P285" s="134"/>
      <c r="Q285" s="51"/>
      <c r="R285" s="51"/>
      <c r="S285" s="51"/>
      <c r="T285" s="51"/>
      <c r="U285" s="51"/>
      <c r="V285" s="51"/>
      <c r="W285" s="51"/>
      <c r="X285" s="51"/>
      <c r="Y285" s="89" t="str">
        <f t="shared" si="66"/>
        <v/>
      </c>
      <c r="Z285" s="89"/>
      <c r="AA285" s="89" t="str">
        <f t="shared" si="67"/>
        <v/>
      </c>
      <c r="AB285" s="86"/>
      <c r="AC285" s="86" t="str">
        <f t="shared" si="68"/>
        <v/>
      </c>
      <c r="AD285" s="51"/>
      <c r="AE285" s="51"/>
      <c r="AF285" s="51"/>
      <c r="AG285" s="51"/>
    </row>
    <row r="286" spans="1:33" ht="21.95" customHeight="1" x14ac:dyDescent="0.3">
      <c r="A286" s="38" t="str">
        <f t="shared" si="60"/>
        <v/>
      </c>
      <c r="B286" s="121"/>
      <c r="C286" s="122"/>
      <c r="D286" s="125"/>
      <c r="E286" s="125"/>
      <c r="F286" s="125"/>
      <c r="G286" s="125"/>
      <c r="H286" s="10" t="str">
        <f t="shared" si="61"/>
        <v/>
      </c>
      <c r="I286" s="31">
        <f t="shared" si="62"/>
        <v>0</v>
      </c>
      <c r="J286" s="121"/>
      <c r="K286" s="32" t="str">
        <f t="shared" si="63"/>
        <v/>
      </c>
      <c r="L286" s="129"/>
      <c r="M286" s="34" t="str">
        <f t="shared" si="64"/>
        <v/>
      </c>
      <c r="N286" s="129"/>
      <c r="O286" s="39" t="str">
        <f t="shared" si="65"/>
        <v/>
      </c>
      <c r="P286" s="134"/>
      <c r="Q286" s="51"/>
      <c r="R286" s="51"/>
      <c r="S286" s="51"/>
      <c r="T286" s="51"/>
      <c r="U286" s="51"/>
      <c r="V286" s="51"/>
      <c r="W286" s="51"/>
      <c r="X286" s="51"/>
      <c r="Y286" s="89" t="str">
        <f t="shared" si="66"/>
        <v/>
      </c>
      <c r="Z286" s="89"/>
      <c r="AA286" s="89" t="str">
        <f t="shared" si="67"/>
        <v/>
      </c>
      <c r="AB286" s="86"/>
      <c r="AC286" s="86" t="str">
        <f t="shared" si="68"/>
        <v/>
      </c>
      <c r="AD286" s="51"/>
      <c r="AE286" s="51"/>
      <c r="AF286" s="51"/>
      <c r="AG286" s="51"/>
    </row>
    <row r="287" spans="1:33" ht="21.95" customHeight="1" x14ac:dyDescent="0.3">
      <c r="A287" s="38" t="str">
        <f t="shared" si="60"/>
        <v/>
      </c>
      <c r="B287" s="121"/>
      <c r="C287" s="122"/>
      <c r="D287" s="125"/>
      <c r="E287" s="125"/>
      <c r="F287" s="125"/>
      <c r="G287" s="125"/>
      <c r="H287" s="10" t="str">
        <f t="shared" si="61"/>
        <v/>
      </c>
      <c r="I287" s="31">
        <f t="shared" si="62"/>
        <v>0</v>
      </c>
      <c r="J287" s="121"/>
      <c r="K287" s="32" t="str">
        <f t="shared" si="63"/>
        <v/>
      </c>
      <c r="L287" s="129"/>
      <c r="M287" s="34" t="str">
        <f t="shared" si="64"/>
        <v/>
      </c>
      <c r="N287" s="129"/>
      <c r="O287" s="39" t="str">
        <f t="shared" si="65"/>
        <v/>
      </c>
      <c r="P287" s="134"/>
      <c r="Q287" s="51"/>
      <c r="R287" s="51"/>
      <c r="S287" s="51"/>
      <c r="T287" s="51"/>
      <c r="U287" s="51"/>
      <c r="V287" s="51"/>
      <c r="W287" s="51"/>
      <c r="X287" s="51"/>
      <c r="Y287" s="89" t="str">
        <f t="shared" si="66"/>
        <v/>
      </c>
      <c r="Z287" s="89"/>
      <c r="AA287" s="89" t="str">
        <f t="shared" si="67"/>
        <v/>
      </c>
      <c r="AB287" s="86"/>
      <c r="AC287" s="86" t="str">
        <f t="shared" si="68"/>
        <v/>
      </c>
      <c r="AD287" s="51"/>
      <c r="AE287" s="51"/>
      <c r="AF287" s="51"/>
      <c r="AG287" s="51"/>
    </row>
    <row r="288" spans="1:33" ht="21.95" customHeight="1" x14ac:dyDescent="0.3">
      <c r="A288" s="38" t="str">
        <f t="shared" si="60"/>
        <v/>
      </c>
      <c r="B288" s="121"/>
      <c r="C288" s="122"/>
      <c r="D288" s="125"/>
      <c r="E288" s="125"/>
      <c r="F288" s="125"/>
      <c r="G288" s="125"/>
      <c r="H288" s="10" t="str">
        <f t="shared" si="61"/>
        <v/>
      </c>
      <c r="I288" s="31">
        <f t="shared" si="62"/>
        <v>0</v>
      </c>
      <c r="J288" s="121"/>
      <c r="K288" s="32" t="str">
        <f t="shared" si="63"/>
        <v/>
      </c>
      <c r="L288" s="129"/>
      <c r="M288" s="34" t="str">
        <f t="shared" si="64"/>
        <v/>
      </c>
      <c r="N288" s="129"/>
      <c r="O288" s="39" t="str">
        <f t="shared" si="65"/>
        <v/>
      </c>
      <c r="P288" s="134"/>
      <c r="Q288" s="51"/>
      <c r="R288" s="51"/>
      <c r="S288" s="51"/>
      <c r="T288" s="51"/>
      <c r="U288" s="51"/>
      <c r="V288" s="51"/>
      <c r="W288" s="51"/>
      <c r="X288" s="51"/>
      <c r="Y288" s="89" t="str">
        <f t="shared" si="66"/>
        <v/>
      </c>
      <c r="Z288" s="89"/>
      <c r="AA288" s="89" t="str">
        <f t="shared" si="67"/>
        <v/>
      </c>
      <c r="AB288" s="86"/>
      <c r="AC288" s="86" t="str">
        <f t="shared" si="68"/>
        <v/>
      </c>
      <c r="AD288" s="51"/>
      <c r="AE288" s="51"/>
      <c r="AF288" s="51"/>
      <c r="AG288" s="51"/>
    </row>
    <row r="289" spans="1:33" ht="21.95" customHeight="1" x14ac:dyDescent="0.3">
      <c r="A289" s="38" t="str">
        <f t="shared" si="60"/>
        <v/>
      </c>
      <c r="B289" s="121"/>
      <c r="C289" s="122"/>
      <c r="D289" s="125"/>
      <c r="E289" s="125"/>
      <c r="F289" s="125"/>
      <c r="G289" s="125"/>
      <c r="H289" s="10" t="str">
        <f t="shared" si="61"/>
        <v/>
      </c>
      <c r="I289" s="31">
        <f t="shared" si="62"/>
        <v>0</v>
      </c>
      <c r="J289" s="121"/>
      <c r="K289" s="32" t="str">
        <f t="shared" si="63"/>
        <v/>
      </c>
      <c r="L289" s="129"/>
      <c r="M289" s="34" t="str">
        <f t="shared" si="64"/>
        <v/>
      </c>
      <c r="N289" s="129"/>
      <c r="O289" s="39" t="str">
        <f t="shared" si="65"/>
        <v/>
      </c>
      <c r="P289" s="134"/>
      <c r="Q289" s="51"/>
      <c r="R289" s="51"/>
      <c r="S289" s="51"/>
      <c r="T289" s="51"/>
      <c r="U289" s="51"/>
      <c r="V289" s="51"/>
      <c r="W289" s="51"/>
      <c r="X289" s="51"/>
      <c r="Y289" s="89" t="str">
        <f t="shared" si="66"/>
        <v/>
      </c>
      <c r="Z289" s="89"/>
      <c r="AA289" s="89" t="str">
        <f t="shared" si="67"/>
        <v/>
      </c>
      <c r="AB289" s="86"/>
      <c r="AC289" s="86" t="str">
        <f t="shared" si="68"/>
        <v/>
      </c>
      <c r="AD289" s="51"/>
      <c r="AE289" s="51"/>
      <c r="AF289" s="51"/>
      <c r="AG289" s="51"/>
    </row>
    <row r="290" spans="1:33" ht="21.95" customHeight="1" x14ac:dyDescent="0.3">
      <c r="A290" s="38" t="str">
        <f t="shared" si="60"/>
        <v/>
      </c>
      <c r="B290" s="121"/>
      <c r="C290" s="122"/>
      <c r="D290" s="125"/>
      <c r="E290" s="125"/>
      <c r="F290" s="125"/>
      <c r="G290" s="125"/>
      <c r="H290" s="10" t="str">
        <f t="shared" si="61"/>
        <v/>
      </c>
      <c r="I290" s="31">
        <f t="shared" si="62"/>
        <v>0</v>
      </c>
      <c r="J290" s="121"/>
      <c r="K290" s="32" t="str">
        <f t="shared" si="63"/>
        <v/>
      </c>
      <c r="L290" s="129"/>
      <c r="M290" s="34" t="str">
        <f t="shared" si="64"/>
        <v/>
      </c>
      <c r="N290" s="129"/>
      <c r="O290" s="39" t="str">
        <f t="shared" si="65"/>
        <v/>
      </c>
      <c r="P290" s="134"/>
      <c r="Q290" s="51"/>
      <c r="R290" s="51"/>
      <c r="S290" s="51"/>
      <c r="T290" s="51"/>
      <c r="U290" s="51"/>
      <c r="V290" s="51"/>
      <c r="W290" s="51"/>
      <c r="X290" s="51"/>
      <c r="Y290" s="89" t="str">
        <f t="shared" si="66"/>
        <v/>
      </c>
      <c r="Z290" s="89"/>
      <c r="AA290" s="89" t="str">
        <f t="shared" si="67"/>
        <v/>
      </c>
      <c r="AB290" s="86"/>
      <c r="AC290" s="86" t="str">
        <f t="shared" si="68"/>
        <v/>
      </c>
      <c r="AD290" s="51"/>
      <c r="AE290" s="51"/>
      <c r="AF290" s="51"/>
      <c r="AG290" s="51"/>
    </row>
    <row r="291" spans="1:33" ht="21.95" customHeight="1" x14ac:dyDescent="0.3">
      <c r="A291" s="38" t="str">
        <f t="shared" si="60"/>
        <v/>
      </c>
      <c r="B291" s="121"/>
      <c r="C291" s="122"/>
      <c r="D291" s="125"/>
      <c r="E291" s="125"/>
      <c r="F291" s="125"/>
      <c r="G291" s="125"/>
      <c r="H291" s="10" t="str">
        <f t="shared" si="61"/>
        <v/>
      </c>
      <c r="I291" s="31">
        <f t="shared" si="62"/>
        <v>0</v>
      </c>
      <c r="J291" s="121"/>
      <c r="K291" s="32" t="str">
        <f t="shared" si="63"/>
        <v/>
      </c>
      <c r="L291" s="129"/>
      <c r="M291" s="34" t="str">
        <f t="shared" si="64"/>
        <v/>
      </c>
      <c r="N291" s="129"/>
      <c r="O291" s="39" t="str">
        <f t="shared" si="65"/>
        <v/>
      </c>
      <c r="P291" s="134"/>
      <c r="Q291" s="51"/>
      <c r="R291" s="51"/>
      <c r="S291" s="51"/>
      <c r="T291" s="51"/>
      <c r="U291" s="51"/>
      <c r="V291" s="51"/>
      <c r="W291" s="51"/>
      <c r="X291" s="51"/>
      <c r="Y291" s="89" t="str">
        <f t="shared" si="66"/>
        <v/>
      </c>
      <c r="Z291" s="89"/>
      <c r="AA291" s="89" t="str">
        <f t="shared" si="67"/>
        <v/>
      </c>
      <c r="AB291" s="86"/>
      <c r="AC291" s="86" t="str">
        <f t="shared" si="68"/>
        <v/>
      </c>
      <c r="AD291" s="51"/>
      <c r="AE291" s="51"/>
      <c r="AF291" s="51"/>
      <c r="AG291" s="51"/>
    </row>
    <row r="292" spans="1:33" ht="21.95" customHeight="1" x14ac:dyDescent="0.3">
      <c r="A292" s="38" t="str">
        <f t="shared" si="60"/>
        <v/>
      </c>
      <c r="B292" s="121"/>
      <c r="C292" s="122"/>
      <c r="D292" s="125"/>
      <c r="E292" s="125"/>
      <c r="F292" s="125"/>
      <c r="G292" s="125"/>
      <c r="H292" s="10" t="str">
        <f t="shared" si="61"/>
        <v/>
      </c>
      <c r="I292" s="31">
        <f t="shared" si="62"/>
        <v>0</v>
      </c>
      <c r="J292" s="121"/>
      <c r="K292" s="32" t="str">
        <f t="shared" si="63"/>
        <v/>
      </c>
      <c r="L292" s="129"/>
      <c r="M292" s="34" t="str">
        <f t="shared" si="64"/>
        <v/>
      </c>
      <c r="N292" s="129"/>
      <c r="O292" s="39" t="str">
        <f t="shared" si="65"/>
        <v/>
      </c>
      <c r="P292" s="134"/>
      <c r="Q292" s="51"/>
      <c r="R292" s="51"/>
      <c r="S292" s="51"/>
      <c r="T292" s="51"/>
      <c r="U292" s="51"/>
      <c r="V292" s="51"/>
      <c r="W292" s="51"/>
      <c r="X292" s="51"/>
      <c r="Y292" s="89" t="str">
        <f t="shared" si="66"/>
        <v/>
      </c>
      <c r="Z292" s="89"/>
      <c r="AA292" s="89" t="str">
        <f t="shared" si="67"/>
        <v/>
      </c>
      <c r="AB292" s="86"/>
      <c r="AC292" s="86" t="str">
        <f t="shared" si="68"/>
        <v/>
      </c>
      <c r="AD292" s="51"/>
      <c r="AE292" s="51"/>
      <c r="AF292" s="51"/>
      <c r="AG292" s="51"/>
    </row>
    <row r="293" spans="1:33" ht="21.95" customHeight="1" x14ac:dyDescent="0.3">
      <c r="A293" s="38" t="str">
        <f t="shared" si="60"/>
        <v/>
      </c>
      <c r="B293" s="121"/>
      <c r="C293" s="122"/>
      <c r="D293" s="125"/>
      <c r="E293" s="125"/>
      <c r="F293" s="125"/>
      <c r="G293" s="125"/>
      <c r="H293" s="10" t="str">
        <f t="shared" si="61"/>
        <v/>
      </c>
      <c r="I293" s="31">
        <f t="shared" si="62"/>
        <v>0</v>
      </c>
      <c r="J293" s="121"/>
      <c r="K293" s="32" t="str">
        <f t="shared" si="63"/>
        <v/>
      </c>
      <c r="L293" s="129"/>
      <c r="M293" s="34" t="str">
        <f t="shared" si="64"/>
        <v/>
      </c>
      <c r="N293" s="129"/>
      <c r="O293" s="39" t="str">
        <f t="shared" si="65"/>
        <v/>
      </c>
      <c r="P293" s="134"/>
      <c r="Q293" s="51"/>
      <c r="R293" s="51"/>
      <c r="S293" s="51"/>
      <c r="T293" s="51"/>
      <c r="U293" s="51"/>
      <c r="V293" s="51"/>
      <c r="W293" s="51"/>
      <c r="X293" s="51"/>
      <c r="Y293" s="89" t="str">
        <f t="shared" si="66"/>
        <v/>
      </c>
      <c r="Z293" s="89"/>
      <c r="AA293" s="89" t="str">
        <f t="shared" si="67"/>
        <v/>
      </c>
      <c r="AB293" s="86"/>
      <c r="AC293" s="86" t="str">
        <f t="shared" si="68"/>
        <v/>
      </c>
      <c r="AD293" s="51"/>
      <c r="AE293" s="51"/>
      <c r="AF293" s="51"/>
      <c r="AG293" s="51"/>
    </row>
    <row r="294" spans="1:33" ht="21.95" customHeight="1" x14ac:dyDescent="0.3">
      <c r="A294" s="38" t="str">
        <f t="shared" si="60"/>
        <v/>
      </c>
      <c r="B294" s="121"/>
      <c r="C294" s="122"/>
      <c r="D294" s="125"/>
      <c r="E294" s="125"/>
      <c r="F294" s="125"/>
      <c r="G294" s="125"/>
      <c r="H294" s="10" t="str">
        <f t="shared" si="61"/>
        <v/>
      </c>
      <c r="I294" s="31">
        <f t="shared" si="62"/>
        <v>0</v>
      </c>
      <c r="J294" s="121"/>
      <c r="K294" s="32" t="str">
        <f t="shared" si="63"/>
        <v/>
      </c>
      <c r="L294" s="129"/>
      <c r="M294" s="34" t="str">
        <f t="shared" si="64"/>
        <v/>
      </c>
      <c r="N294" s="129"/>
      <c r="O294" s="39" t="str">
        <f t="shared" si="65"/>
        <v/>
      </c>
      <c r="P294" s="134"/>
      <c r="Q294" s="51"/>
      <c r="R294" s="51"/>
      <c r="S294" s="51"/>
      <c r="T294" s="51"/>
      <c r="U294" s="51"/>
      <c r="V294" s="51"/>
      <c r="W294" s="51"/>
      <c r="X294" s="51"/>
      <c r="Y294" s="89" t="str">
        <f t="shared" si="66"/>
        <v/>
      </c>
      <c r="Z294" s="89"/>
      <c r="AA294" s="89" t="str">
        <f t="shared" si="67"/>
        <v/>
      </c>
      <c r="AB294" s="86"/>
      <c r="AC294" s="86" t="str">
        <f t="shared" si="68"/>
        <v/>
      </c>
      <c r="AD294" s="51"/>
      <c r="AE294" s="51"/>
      <c r="AF294" s="51"/>
      <c r="AG294" s="51"/>
    </row>
    <row r="295" spans="1:33" ht="21.95" customHeight="1" x14ac:dyDescent="0.3">
      <c r="A295" s="38" t="str">
        <f t="shared" si="60"/>
        <v/>
      </c>
      <c r="B295" s="121"/>
      <c r="C295" s="122"/>
      <c r="D295" s="125"/>
      <c r="E295" s="125"/>
      <c r="F295" s="125"/>
      <c r="G295" s="125"/>
      <c r="H295" s="10" t="str">
        <f t="shared" si="61"/>
        <v/>
      </c>
      <c r="I295" s="31">
        <f t="shared" si="62"/>
        <v>0</v>
      </c>
      <c r="J295" s="121"/>
      <c r="K295" s="32" t="str">
        <f t="shared" si="63"/>
        <v/>
      </c>
      <c r="L295" s="129"/>
      <c r="M295" s="34" t="str">
        <f t="shared" si="64"/>
        <v/>
      </c>
      <c r="N295" s="129"/>
      <c r="O295" s="39" t="str">
        <f t="shared" si="65"/>
        <v/>
      </c>
      <c r="P295" s="134"/>
      <c r="Q295" s="51"/>
      <c r="R295" s="51"/>
      <c r="S295" s="51"/>
      <c r="T295" s="51"/>
      <c r="U295" s="51"/>
      <c r="V295" s="51"/>
      <c r="W295" s="51"/>
      <c r="X295" s="51"/>
      <c r="Y295" s="89" t="str">
        <f t="shared" si="66"/>
        <v/>
      </c>
      <c r="Z295" s="89"/>
      <c r="AA295" s="89" t="str">
        <f t="shared" si="67"/>
        <v/>
      </c>
      <c r="AB295" s="86"/>
      <c r="AC295" s="86" t="str">
        <f t="shared" si="68"/>
        <v/>
      </c>
      <c r="AD295" s="51"/>
      <c r="AE295" s="51"/>
      <c r="AF295" s="51"/>
      <c r="AG295" s="51"/>
    </row>
    <row r="296" spans="1:33" ht="21.95" customHeight="1" x14ac:dyDescent="0.3">
      <c r="A296" s="38" t="str">
        <f t="shared" si="60"/>
        <v/>
      </c>
      <c r="B296" s="121"/>
      <c r="C296" s="122"/>
      <c r="D296" s="125"/>
      <c r="E296" s="125"/>
      <c r="F296" s="125"/>
      <c r="G296" s="125"/>
      <c r="H296" s="10" t="str">
        <f t="shared" si="61"/>
        <v/>
      </c>
      <c r="I296" s="31">
        <f t="shared" si="62"/>
        <v>0</v>
      </c>
      <c r="J296" s="121"/>
      <c r="K296" s="32" t="str">
        <f t="shared" si="63"/>
        <v/>
      </c>
      <c r="L296" s="129"/>
      <c r="M296" s="34" t="str">
        <f t="shared" si="64"/>
        <v/>
      </c>
      <c r="N296" s="129"/>
      <c r="O296" s="39" t="str">
        <f t="shared" si="65"/>
        <v/>
      </c>
      <c r="P296" s="134"/>
      <c r="Q296" s="51"/>
      <c r="R296" s="51"/>
      <c r="S296" s="51"/>
      <c r="T296" s="51"/>
      <c r="U296" s="51"/>
      <c r="V296" s="51"/>
      <c r="W296" s="51"/>
      <c r="X296" s="51"/>
      <c r="Y296" s="89" t="str">
        <f t="shared" si="66"/>
        <v/>
      </c>
      <c r="Z296" s="89"/>
      <c r="AA296" s="89" t="str">
        <f t="shared" si="67"/>
        <v/>
      </c>
      <c r="AB296" s="86"/>
      <c r="AC296" s="86" t="str">
        <f t="shared" si="68"/>
        <v/>
      </c>
      <c r="AD296" s="51"/>
      <c r="AE296" s="51"/>
      <c r="AF296" s="51"/>
      <c r="AG296" s="51"/>
    </row>
    <row r="297" spans="1:33" ht="21.95" customHeight="1" x14ac:dyDescent="0.3">
      <c r="A297" s="38" t="str">
        <f t="shared" si="60"/>
        <v/>
      </c>
      <c r="B297" s="121"/>
      <c r="C297" s="122"/>
      <c r="D297" s="125"/>
      <c r="E297" s="125"/>
      <c r="F297" s="125"/>
      <c r="G297" s="125"/>
      <c r="H297" s="10" t="str">
        <f t="shared" si="61"/>
        <v/>
      </c>
      <c r="I297" s="31">
        <f t="shared" si="62"/>
        <v>0</v>
      </c>
      <c r="J297" s="121"/>
      <c r="K297" s="32" t="str">
        <f t="shared" si="63"/>
        <v/>
      </c>
      <c r="L297" s="129"/>
      <c r="M297" s="34" t="str">
        <f t="shared" si="64"/>
        <v/>
      </c>
      <c r="N297" s="129"/>
      <c r="O297" s="39" t="str">
        <f t="shared" si="65"/>
        <v/>
      </c>
      <c r="P297" s="134"/>
      <c r="Q297" s="51"/>
      <c r="R297" s="51"/>
      <c r="S297" s="51"/>
      <c r="T297" s="51"/>
      <c r="U297" s="51"/>
      <c r="V297" s="51"/>
      <c r="W297" s="51"/>
      <c r="X297" s="51"/>
      <c r="Y297" s="89" t="str">
        <f t="shared" si="66"/>
        <v/>
      </c>
      <c r="Z297" s="89"/>
      <c r="AA297" s="89" t="str">
        <f t="shared" si="67"/>
        <v/>
      </c>
      <c r="AB297" s="86"/>
      <c r="AC297" s="86" t="str">
        <f t="shared" si="68"/>
        <v/>
      </c>
      <c r="AD297" s="51"/>
      <c r="AE297" s="51"/>
      <c r="AF297" s="51"/>
      <c r="AG297" s="51"/>
    </row>
    <row r="298" spans="1:33" ht="21.95" customHeight="1" x14ac:dyDescent="0.3">
      <c r="A298" s="38" t="str">
        <f t="shared" si="60"/>
        <v/>
      </c>
      <c r="B298" s="121"/>
      <c r="C298" s="122"/>
      <c r="D298" s="125"/>
      <c r="E298" s="125"/>
      <c r="F298" s="125"/>
      <c r="G298" s="125"/>
      <c r="H298" s="10" t="str">
        <f t="shared" si="61"/>
        <v/>
      </c>
      <c r="I298" s="31">
        <f t="shared" si="62"/>
        <v>0</v>
      </c>
      <c r="J298" s="121"/>
      <c r="K298" s="32" t="str">
        <f t="shared" si="63"/>
        <v/>
      </c>
      <c r="L298" s="129"/>
      <c r="M298" s="34" t="str">
        <f t="shared" si="64"/>
        <v/>
      </c>
      <c r="N298" s="129"/>
      <c r="O298" s="39" t="str">
        <f t="shared" si="65"/>
        <v/>
      </c>
      <c r="P298" s="134"/>
      <c r="Q298" s="51"/>
      <c r="R298" s="51"/>
      <c r="S298" s="51"/>
      <c r="T298" s="51"/>
      <c r="U298" s="51"/>
      <c r="V298" s="51"/>
      <c r="W298" s="51"/>
      <c r="X298" s="51"/>
      <c r="Y298" s="89" t="str">
        <f t="shared" si="66"/>
        <v/>
      </c>
      <c r="Z298" s="89"/>
      <c r="AA298" s="89" t="str">
        <f t="shared" si="67"/>
        <v/>
      </c>
      <c r="AB298" s="86"/>
      <c r="AC298" s="86" t="str">
        <f t="shared" si="68"/>
        <v/>
      </c>
      <c r="AD298" s="51"/>
      <c r="AE298" s="51"/>
      <c r="AF298" s="51"/>
      <c r="AG298" s="51"/>
    </row>
    <row r="299" spans="1:33" ht="21.95" customHeight="1" x14ac:dyDescent="0.3">
      <c r="A299" s="38" t="str">
        <f t="shared" si="60"/>
        <v/>
      </c>
      <c r="B299" s="121"/>
      <c r="C299" s="122"/>
      <c r="D299" s="125"/>
      <c r="E299" s="125"/>
      <c r="F299" s="125"/>
      <c r="G299" s="125"/>
      <c r="H299" s="10" t="str">
        <f t="shared" si="61"/>
        <v/>
      </c>
      <c r="I299" s="31">
        <f t="shared" si="62"/>
        <v>0</v>
      </c>
      <c r="J299" s="121"/>
      <c r="K299" s="32" t="str">
        <f t="shared" si="63"/>
        <v/>
      </c>
      <c r="L299" s="129"/>
      <c r="M299" s="34" t="str">
        <f t="shared" si="64"/>
        <v/>
      </c>
      <c r="N299" s="129"/>
      <c r="O299" s="39" t="str">
        <f t="shared" si="65"/>
        <v/>
      </c>
      <c r="P299" s="134"/>
      <c r="Q299" s="51"/>
      <c r="R299" s="51"/>
      <c r="S299" s="51"/>
      <c r="T299" s="51"/>
      <c r="U299" s="51"/>
      <c r="V299" s="51"/>
      <c r="W299" s="51"/>
      <c r="X299" s="51"/>
      <c r="Y299" s="89" t="str">
        <f t="shared" si="66"/>
        <v/>
      </c>
      <c r="Z299" s="89"/>
      <c r="AA299" s="89" t="str">
        <f t="shared" si="67"/>
        <v/>
      </c>
      <c r="AB299" s="86"/>
      <c r="AC299" s="86" t="str">
        <f t="shared" si="68"/>
        <v/>
      </c>
      <c r="AD299" s="51"/>
      <c r="AE299" s="51"/>
      <c r="AF299" s="51"/>
      <c r="AG299" s="51"/>
    </row>
    <row r="300" spans="1:33" ht="21.95" customHeight="1" x14ac:dyDescent="0.3">
      <c r="A300" s="38" t="str">
        <f t="shared" si="60"/>
        <v/>
      </c>
      <c r="B300" s="121"/>
      <c r="C300" s="122"/>
      <c r="D300" s="125"/>
      <c r="E300" s="125"/>
      <c r="F300" s="125"/>
      <c r="G300" s="125"/>
      <c r="H300" s="10" t="str">
        <f t="shared" si="61"/>
        <v/>
      </c>
      <c r="I300" s="31">
        <f t="shared" si="62"/>
        <v>0</v>
      </c>
      <c r="J300" s="121"/>
      <c r="K300" s="32" t="str">
        <f t="shared" si="63"/>
        <v/>
      </c>
      <c r="L300" s="129"/>
      <c r="M300" s="34" t="str">
        <f t="shared" si="64"/>
        <v/>
      </c>
      <c r="N300" s="129"/>
      <c r="O300" s="39" t="str">
        <f t="shared" si="65"/>
        <v/>
      </c>
      <c r="P300" s="134"/>
      <c r="Q300" s="51"/>
      <c r="R300" s="51"/>
      <c r="S300" s="51"/>
      <c r="T300" s="51"/>
      <c r="U300" s="51"/>
      <c r="V300" s="51"/>
      <c r="W300" s="51"/>
      <c r="X300" s="51"/>
      <c r="Y300" s="89" t="str">
        <f t="shared" si="66"/>
        <v/>
      </c>
      <c r="Z300" s="89"/>
      <c r="AA300" s="89" t="str">
        <f t="shared" si="67"/>
        <v/>
      </c>
      <c r="AB300" s="86"/>
      <c r="AC300" s="86" t="str">
        <f t="shared" si="68"/>
        <v/>
      </c>
      <c r="AD300" s="51"/>
      <c r="AE300" s="51"/>
      <c r="AF300" s="51"/>
      <c r="AG300" s="51"/>
    </row>
    <row r="301" spans="1:33" ht="21.95" customHeight="1" x14ac:dyDescent="0.3">
      <c r="A301" s="38" t="str">
        <f t="shared" si="60"/>
        <v/>
      </c>
      <c r="B301" s="121"/>
      <c r="C301" s="122"/>
      <c r="D301" s="125"/>
      <c r="E301" s="125"/>
      <c r="F301" s="125"/>
      <c r="G301" s="125"/>
      <c r="H301" s="10" t="str">
        <f t="shared" si="61"/>
        <v/>
      </c>
      <c r="I301" s="31">
        <f t="shared" si="62"/>
        <v>0</v>
      </c>
      <c r="J301" s="121"/>
      <c r="K301" s="32" t="str">
        <f t="shared" si="63"/>
        <v/>
      </c>
      <c r="L301" s="129"/>
      <c r="M301" s="34" t="str">
        <f t="shared" si="64"/>
        <v/>
      </c>
      <c r="N301" s="129"/>
      <c r="O301" s="39" t="str">
        <f t="shared" si="65"/>
        <v/>
      </c>
      <c r="P301" s="134"/>
      <c r="Q301" s="51"/>
      <c r="R301" s="51"/>
      <c r="S301" s="51"/>
      <c r="T301" s="51"/>
      <c r="U301" s="51"/>
      <c r="V301" s="51"/>
      <c r="W301" s="51"/>
      <c r="X301" s="51"/>
      <c r="Y301" s="89" t="str">
        <f t="shared" si="66"/>
        <v/>
      </c>
      <c r="Z301" s="89"/>
      <c r="AA301" s="89" t="str">
        <f t="shared" si="67"/>
        <v/>
      </c>
      <c r="AB301" s="86"/>
      <c r="AC301" s="86" t="str">
        <f t="shared" si="68"/>
        <v/>
      </c>
      <c r="AD301" s="51"/>
      <c r="AE301" s="51"/>
      <c r="AF301" s="51"/>
      <c r="AG301" s="51"/>
    </row>
    <row r="302" spans="1:33" ht="21.95" customHeight="1" x14ac:dyDescent="0.3">
      <c r="A302" s="38" t="str">
        <f t="shared" si="60"/>
        <v/>
      </c>
      <c r="B302" s="121"/>
      <c r="C302" s="122"/>
      <c r="D302" s="125"/>
      <c r="E302" s="125"/>
      <c r="F302" s="125"/>
      <c r="G302" s="125"/>
      <c r="H302" s="10" t="str">
        <f t="shared" si="61"/>
        <v/>
      </c>
      <c r="I302" s="31">
        <f t="shared" si="62"/>
        <v>0</v>
      </c>
      <c r="J302" s="121"/>
      <c r="K302" s="32" t="str">
        <f t="shared" si="63"/>
        <v/>
      </c>
      <c r="L302" s="129"/>
      <c r="M302" s="34" t="str">
        <f t="shared" si="64"/>
        <v/>
      </c>
      <c r="N302" s="129"/>
      <c r="O302" s="39" t="str">
        <f t="shared" si="65"/>
        <v/>
      </c>
      <c r="P302" s="134"/>
      <c r="Q302" s="51"/>
      <c r="R302" s="51"/>
      <c r="S302" s="51"/>
      <c r="T302" s="51"/>
      <c r="U302" s="51"/>
      <c r="V302" s="51"/>
      <c r="W302" s="51"/>
      <c r="X302" s="51"/>
      <c r="Y302" s="89" t="str">
        <f t="shared" si="66"/>
        <v/>
      </c>
      <c r="Z302" s="89"/>
      <c r="AA302" s="89" t="str">
        <f t="shared" si="67"/>
        <v/>
      </c>
      <c r="AB302" s="86"/>
      <c r="AC302" s="86" t="str">
        <f t="shared" si="68"/>
        <v/>
      </c>
      <c r="AD302" s="51"/>
      <c r="AE302" s="51"/>
      <c r="AF302" s="51"/>
      <c r="AG302" s="51"/>
    </row>
    <row r="303" spans="1:33" ht="21.95" customHeight="1" x14ac:dyDescent="0.3">
      <c r="A303" s="38" t="str">
        <f t="shared" si="60"/>
        <v/>
      </c>
      <c r="B303" s="121"/>
      <c r="C303" s="122"/>
      <c r="D303" s="125"/>
      <c r="E303" s="125"/>
      <c r="F303" s="125"/>
      <c r="G303" s="125"/>
      <c r="H303" s="10" t="str">
        <f t="shared" si="61"/>
        <v/>
      </c>
      <c r="I303" s="31">
        <f t="shared" si="62"/>
        <v>0</v>
      </c>
      <c r="J303" s="121"/>
      <c r="K303" s="32" t="str">
        <f t="shared" si="63"/>
        <v/>
      </c>
      <c r="L303" s="129"/>
      <c r="M303" s="34" t="str">
        <f t="shared" si="64"/>
        <v/>
      </c>
      <c r="N303" s="129"/>
      <c r="O303" s="39" t="str">
        <f t="shared" si="65"/>
        <v/>
      </c>
      <c r="P303" s="134"/>
      <c r="Q303" s="51"/>
      <c r="R303" s="51"/>
      <c r="S303" s="51"/>
      <c r="T303" s="51"/>
      <c r="U303" s="51"/>
      <c r="V303" s="51"/>
      <c r="W303" s="51"/>
      <c r="X303" s="51"/>
      <c r="Y303" s="89" t="str">
        <f t="shared" si="66"/>
        <v/>
      </c>
      <c r="Z303" s="89"/>
      <c r="AA303" s="89" t="str">
        <f t="shared" si="67"/>
        <v/>
      </c>
      <c r="AB303" s="86"/>
      <c r="AC303" s="86" t="str">
        <f t="shared" si="68"/>
        <v/>
      </c>
      <c r="AD303" s="51"/>
      <c r="AE303" s="51"/>
      <c r="AF303" s="51"/>
      <c r="AG303" s="51"/>
    </row>
    <row r="304" spans="1:33" ht="21.95" customHeight="1" x14ac:dyDescent="0.3">
      <c r="A304" s="38" t="str">
        <f t="shared" si="60"/>
        <v/>
      </c>
      <c r="B304" s="121"/>
      <c r="C304" s="122"/>
      <c r="D304" s="125"/>
      <c r="E304" s="125"/>
      <c r="F304" s="125"/>
      <c r="G304" s="125"/>
      <c r="H304" s="10" t="str">
        <f t="shared" si="61"/>
        <v/>
      </c>
      <c r="I304" s="31">
        <f t="shared" si="62"/>
        <v>0</v>
      </c>
      <c r="J304" s="121"/>
      <c r="K304" s="32" t="str">
        <f t="shared" si="63"/>
        <v/>
      </c>
      <c r="L304" s="129"/>
      <c r="M304" s="34" t="str">
        <f t="shared" si="64"/>
        <v/>
      </c>
      <c r="N304" s="129"/>
      <c r="O304" s="39" t="str">
        <f t="shared" si="65"/>
        <v/>
      </c>
      <c r="P304" s="134"/>
      <c r="Q304" s="51"/>
      <c r="R304" s="51"/>
      <c r="S304" s="51"/>
      <c r="T304" s="51"/>
      <c r="U304" s="51"/>
      <c r="V304" s="51"/>
      <c r="W304" s="51"/>
      <c r="X304" s="51"/>
      <c r="Y304" s="89" t="str">
        <f t="shared" si="66"/>
        <v/>
      </c>
      <c r="Z304" s="89"/>
      <c r="AA304" s="89" t="str">
        <f t="shared" si="67"/>
        <v/>
      </c>
      <c r="AB304" s="86"/>
      <c r="AC304" s="86" t="str">
        <f t="shared" si="68"/>
        <v/>
      </c>
      <c r="AD304" s="51"/>
      <c r="AE304" s="51"/>
      <c r="AF304" s="51"/>
      <c r="AG304" s="51"/>
    </row>
    <row r="305" spans="1:33" ht="21.95" customHeight="1" x14ac:dyDescent="0.3">
      <c r="A305" s="38" t="str">
        <f t="shared" si="60"/>
        <v/>
      </c>
      <c r="B305" s="121"/>
      <c r="C305" s="122"/>
      <c r="D305" s="125"/>
      <c r="E305" s="125"/>
      <c r="F305" s="125"/>
      <c r="G305" s="125"/>
      <c r="H305" s="10" t="str">
        <f t="shared" si="61"/>
        <v/>
      </c>
      <c r="I305" s="31">
        <f t="shared" si="62"/>
        <v>0</v>
      </c>
      <c r="J305" s="121"/>
      <c r="K305" s="32" t="str">
        <f t="shared" si="63"/>
        <v/>
      </c>
      <c r="L305" s="129"/>
      <c r="M305" s="34" t="str">
        <f t="shared" si="64"/>
        <v/>
      </c>
      <c r="N305" s="129"/>
      <c r="O305" s="39" t="str">
        <f t="shared" si="65"/>
        <v/>
      </c>
      <c r="P305" s="134"/>
      <c r="Q305" s="51"/>
      <c r="R305" s="51"/>
      <c r="S305" s="51"/>
      <c r="T305" s="51"/>
      <c r="U305" s="51"/>
      <c r="V305" s="51"/>
      <c r="W305" s="51"/>
      <c r="X305" s="51"/>
      <c r="Y305" s="89" t="str">
        <f t="shared" si="66"/>
        <v/>
      </c>
      <c r="Z305" s="89"/>
      <c r="AA305" s="89" t="str">
        <f t="shared" si="67"/>
        <v/>
      </c>
      <c r="AB305" s="86"/>
      <c r="AC305" s="86" t="str">
        <f t="shared" si="68"/>
        <v/>
      </c>
      <c r="AD305" s="51"/>
      <c r="AE305" s="51"/>
      <c r="AF305" s="51"/>
      <c r="AG305" s="51"/>
    </row>
    <row r="306" spans="1:33" ht="21.95" customHeight="1" x14ac:dyDescent="0.3">
      <c r="A306" s="38" t="str">
        <f t="shared" si="60"/>
        <v/>
      </c>
      <c r="B306" s="121"/>
      <c r="C306" s="122"/>
      <c r="D306" s="125"/>
      <c r="E306" s="125"/>
      <c r="F306" s="125"/>
      <c r="G306" s="125"/>
      <c r="H306" s="10" t="str">
        <f t="shared" si="61"/>
        <v/>
      </c>
      <c r="I306" s="31">
        <f t="shared" si="62"/>
        <v>0</v>
      </c>
      <c r="J306" s="121"/>
      <c r="K306" s="32" t="str">
        <f t="shared" si="63"/>
        <v/>
      </c>
      <c r="L306" s="129"/>
      <c r="M306" s="34" t="str">
        <f t="shared" si="64"/>
        <v/>
      </c>
      <c r="N306" s="129"/>
      <c r="O306" s="39" t="str">
        <f t="shared" si="65"/>
        <v/>
      </c>
      <c r="P306" s="134"/>
      <c r="Q306" s="51"/>
      <c r="R306" s="51"/>
      <c r="S306" s="51"/>
      <c r="T306" s="51"/>
      <c r="U306" s="51"/>
      <c r="V306" s="51"/>
      <c r="W306" s="51"/>
      <c r="X306" s="51"/>
      <c r="Y306" s="89" t="str">
        <f t="shared" si="66"/>
        <v/>
      </c>
      <c r="Z306" s="89"/>
      <c r="AA306" s="89" t="str">
        <f t="shared" si="67"/>
        <v/>
      </c>
      <c r="AB306" s="86"/>
      <c r="AC306" s="86" t="str">
        <f t="shared" si="68"/>
        <v/>
      </c>
      <c r="AD306" s="51"/>
      <c r="AE306" s="51"/>
      <c r="AF306" s="51"/>
      <c r="AG306" s="51"/>
    </row>
    <row r="307" spans="1:33" ht="21.95" customHeight="1" x14ac:dyDescent="0.3">
      <c r="A307" s="38" t="str">
        <f t="shared" si="60"/>
        <v/>
      </c>
      <c r="B307" s="121"/>
      <c r="C307" s="122"/>
      <c r="D307" s="125"/>
      <c r="E307" s="125"/>
      <c r="F307" s="125"/>
      <c r="G307" s="125"/>
      <c r="H307" s="10" t="str">
        <f t="shared" si="61"/>
        <v/>
      </c>
      <c r="I307" s="31">
        <f t="shared" si="62"/>
        <v>0</v>
      </c>
      <c r="J307" s="121"/>
      <c r="K307" s="32" t="str">
        <f t="shared" si="63"/>
        <v/>
      </c>
      <c r="L307" s="129"/>
      <c r="M307" s="34" t="str">
        <f t="shared" si="64"/>
        <v/>
      </c>
      <c r="N307" s="129"/>
      <c r="O307" s="39" t="str">
        <f t="shared" si="65"/>
        <v/>
      </c>
      <c r="P307" s="134"/>
      <c r="Q307" s="51"/>
      <c r="R307" s="51"/>
      <c r="S307" s="51"/>
      <c r="T307" s="51"/>
      <c r="U307" s="51"/>
      <c r="V307" s="51"/>
      <c r="W307" s="51"/>
      <c r="X307" s="51"/>
      <c r="Y307" s="89" t="str">
        <f t="shared" si="66"/>
        <v/>
      </c>
      <c r="Z307" s="89"/>
      <c r="AA307" s="89" t="str">
        <f t="shared" si="67"/>
        <v/>
      </c>
      <c r="AB307" s="86"/>
      <c r="AC307" s="86" t="str">
        <f t="shared" si="68"/>
        <v/>
      </c>
      <c r="AD307" s="51"/>
      <c r="AE307" s="51"/>
      <c r="AF307" s="51"/>
      <c r="AG307" s="51"/>
    </row>
    <row r="308" spans="1:33" ht="21.95" customHeight="1" x14ac:dyDescent="0.3">
      <c r="A308" s="38" t="str">
        <f t="shared" si="60"/>
        <v/>
      </c>
      <c r="B308" s="121"/>
      <c r="C308" s="122"/>
      <c r="D308" s="125"/>
      <c r="E308" s="125"/>
      <c r="F308" s="125"/>
      <c r="G308" s="125"/>
      <c r="H308" s="10" t="str">
        <f t="shared" si="61"/>
        <v/>
      </c>
      <c r="I308" s="31">
        <f t="shared" si="62"/>
        <v>0</v>
      </c>
      <c r="J308" s="121"/>
      <c r="K308" s="32" t="str">
        <f t="shared" si="63"/>
        <v/>
      </c>
      <c r="L308" s="129"/>
      <c r="M308" s="34" t="str">
        <f t="shared" si="64"/>
        <v/>
      </c>
      <c r="N308" s="129"/>
      <c r="O308" s="39" t="str">
        <f t="shared" si="65"/>
        <v/>
      </c>
      <c r="P308" s="134"/>
      <c r="Q308" s="51"/>
      <c r="R308" s="51"/>
      <c r="S308" s="51"/>
      <c r="T308" s="51"/>
      <c r="U308" s="51"/>
      <c r="V308" s="51"/>
      <c r="W308" s="51"/>
      <c r="X308" s="51"/>
      <c r="Y308" s="89" t="str">
        <f t="shared" si="66"/>
        <v/>
      </c>
      <c r="Z308" s="89"/>
      <c r="AA308" s="89" t="str">
        <f t="shared" si="67"/>
        <v/>
      </c>
      <c r="AB308" s="86"/>
      <c r="AC308" s="86" t="str">
        <f t="shared" si="68"/>
        <v/>
      </c>
      <c r="AD308" s="51"/>
      <c r="AE308" s="51"/>
      <c r="AF308" s="51"/>
      <c r="AG308" s="51"/>
    </row>
    <row r="309" spans="1:33" ht="21.95" customHeight="1" x14ac:dyDescent="0.3">
      <c r="A309" s="38" t="str">
        <f t="shared" si="60"/>
        <v/>
      </c>
      <c r="B309" s="121"/>
      <c r="C309" s="122"/>
      <c r="D309" s="125"/>
      <c r="E309" s="125"/>
      <c r="F309" s="125"/>
      <c r="G309" s="125"/>
      <c r="H309" s="10" t="str">
        <f t="shared" si="61"/>
        <v/>
      </c>
      <c r="I309" s="31">
        <f t="shared" si="62"/>
        <v>0</v>
      </c>
      <c r="J309" s="121"/>
      <c r="K309" s="32" t="str">
        <f t="shared" si="63"/>
        <v/>
      </c>
      <c r="L309" s="129"/>
      <c r="M309" s="34" t="str">
        <f t="shared" si="64"/>
        <v/>
      </c>
      <c r="N309" s="129"/>
      <c r="O309" s="39" t="str">
        <f t="shared" si="65"/>
        <v/>
      </c>
      <c r="P309" s="134"/>
      <c r="Q309" s="51"/>
      <c r="R309" s="51"/>
      <c r="S309" s="51"/>
      <c r="T309" s="51"/>
      <c r="U309" s="51"/>
      <c r="V309" s="51"/>
      <c r="W309" s="51"/>
      <c r="X309" s="51"/>
      <c r="Y309" s="89" t="str">
        <f t="shared" si="66"/>
        <v/>
      </c>
      <c r="Z309" s="89"/>
      <c r="AA309" s="89" t="str">
        <f t="shared" si="67"/>
        <v/>
      </c>
      <c r="AB309" s="86"/>
      <c r="AC309" s="86" t="str">
        <f t="shared" si="68"/>
        <v/>
      </c>
      <c r="AD309" s="51"/>
      <c r="AE309" s="51"/>
      <c r="AF309" s="51"/>
      <c r="AG309" s="51"/>
    </row>
    <row r="310" spans="1:33" ht="21.95" customHeight="1" x14ac:dyDescent="0.3">
      <c r="A310" s="38" t="str">
        <f t="shared" si="60"/>
        <v/>
      </c>
      <c r="B310" s="121"/>
      <c r="C310" s="122"/>
      <c r="D310" s="125"/>
      <c r="E310" s="125"/>
      <c r="F310" s="125"/>
      <c r="G310" s="125"/>
      <c r="H310" s="10" t="str">
        <f t="shared" si="61"/>
        <v/>
      </c>
      <c r="I310" s="31">
        <f t="shared" si="62"/>
        <v>0</v>
      </c>
      <c r="J310" s="121"/>
      <c r="K310" s="32" t="str">
        <f t="shared" si="63"/>
        <v/>
      </c>
      <c r="L310" s="129"/>
      <c r="M310" s="34" t="str">
        <f t="shared" si="64"/>
        <v/>
      </c>
      <c r="N310" s="129"/>
      <c r="O310" s="39" t="str">
        <f t="shared" si="65"/>
        <v/>
      </c>
      <c r="P310" s="134"/>
      <c r="Q310" s="51"/>
      <c r="R310" s="51"/>
      <c r="S310" s="51"/>
      <c r="T310" s="51"/>
      <c r="U310" s="51"/>
      <c r="V310" s="51"/>
      <c r="W310" s="51"/>
      <c r="X310" s="51"/>
      <c r="Y310" s="89" t="str">
        <f t="shared" si="66"/>
        <v/>
      </c>
      <c r="Z310" s="89"/>
      <c r="AA310" s="89" t="str">
        <f t="shared" si="67"/>
        <v/>
      </c>
      <c r="AB310" s="86"/>
      <c r="AC310" s="86" t="str">
        <f t="shared" si="68"/>
        <v/>
      </c>
      <c r="AD310" s="51"/>
      <c r="AE310" s="51"/>
      <c r="AF310" s="51"/>
      <c r="AG310" s="51"/>
    </row>
    <row r="311" spans="1:33" ht="21.95" customHeight="1" x14ac:dyDescent="0.3">
      <c r="A311" s="38" t="str">
        <f t="shared" si="60"/>
        <v/>
      </c>
      <c r="B311" s="121"/>
      <c r="C311" s="122"/>
      <c r="D311" s="125"/>
      <c r="E311" s="125"/>
      <c r="F311" s="125"/>
      <c r="G311" s="125"/>
      <c r="H311" s="10" t="str">
        <f t="shared" si="61"/>
        <v/>
      </c>
      <c r="I311" s="31">
        <f t="shared" si="62"/>
        <v>0</v>
      </c>
      <c r="J311" s="121"/>
      <c r="K311" s="32" t="str">
        <f t="shared" si="63"/>
        <v/>
      </c>
      <c r="L311" s="129"/>
      <c r="M311" s="34" t="str">
        <f t="shared" si="64"/>
        <v/>
      </c>
      <c r="N311" s="129"/>
      <c r="O311" s="39" t="str">
        <f t="shared" si="65"/>
        <v/>
      </c>
      <c r="P311" s="134"/>
      <c r="Q311" s="51"/>
      <c r="R311" s="51"/>
      <c r="S311" s="51"/>
      <c r="T311" s="51"/>
      <c r="U311" s="51"/>
      <c r="V311" s="51"/>
      <c r="W311" s="51"/>
      <c r="X311" s="51"/>
      <c r="Y311" s="89" t="str">
        <f t="shared" si="66"/>
        <v/>
      </c>
      <c r="Z311" s="89"/>
      <c r="AA311" s="89" t="str">
        <f t="shared" si="67"/>
        <v/>
      </c>
      <c r="AB311" s="86"/>
      <c r="AC311" s="86" t="str">
        <f t="shared" si="68"/>
        <v/>
      </c>
      <c r="AD311" s="51"/>
      <c r="AE311" s="51"/>
      <c r="AF311" s="51"/>
      <c r="AG311" s="51"/>
    </row>
    <row r="312" spans="1:33" ht="21.95" customHeight="1" x14ac:dyDescent="0.3">
      <c r="A312" s="38" t="str">
        <f t="shared" si="60"/>
        <v/>
      </c>
      <c r="B312" s="121"/>
      <c r="C312" s="122"/>
      <c r="D312" s="125"/>
      <c r="E312" s="125"/>
      <c r="F312" s="125"/>
      <c r="G312" s="125"/>
      <c r="H312" s="10" t="str">
        <f t="shared" si="61"/>
        <v/>
      </c>
      <c r="I312" s="31">
        <f t="shared" si="62"/>
        <v>0</v>
      </c>
      <c r="J312" s="121"/>
      <c r="K312" s="32" t="str">
        <f t="shared" si="63"/>
        <v/>
      </c>
      <c r="L312" s="129"/>
      <c r="M312" s="34" t="str">
        <f t="shared" si="64"/>
        <v/>
      </c>
      <c r="N312" s="129"/>
      <c r="O312" s="39" t="str">
        <f t="shared" si="65"/>
        <v/>
      </c>
      <c r="P312" s="134"/>
      <c r="Q312" s="51"/>
      <c r="R312" s="51"/>
      <c r="S312" s="51"/>
      <c r="T312" s="51"/>
      <c r="U312" s="51"/>
      <c r="V312" s="51"/>
      <c r="W312" s="51"/>
      <c r="X312" s="51"/>
      <c r="Y312" s="89" t="str">
        <f t="shared" si="66"/>
        <v/>
      </c>
      <c r="Z312" s="89"/>
      <c r="AA312" s="89" t="str">
        <f t="shared" si="67"/>
        <v/>
      </c>
      <c r="AB312" s="86"/>
      <c r="AC312" s="86" t="str">
        <f t="shared" si="68"/>
        <v/>
      </c>
      <c r="AD312" s="51"/>
      <c r="AE312" s="51"/>
      <c r="AF312" s="51"/>
      <c r="AG312" s="51"/>
    </row>
    <row r="313" spans="1:33" ht="21.95" customHeight="1" x14ac:dyDescent="0.3">
      <c r="A313" s="38" t="str">
        <f t="shared" si="60"/>
        <v/>
      </c>
      <c r="B313" s="121"/>
      <c r="C313" s="122"/>
      <c r="D313" s="125"/>
      <c r="E313" s="125"/>
      <c r="F313" s="125"/>
      <c r="G313" s="125"/>
      <c r="H313" s="10" t="str">
        <f t="shared" si="61"/>
        <v/>
      </c>
      <c r="I313" s="31">
        <f t="shared" si="62"/>
        <v>0</v>
      </c>
      <c r="J313" s="121"/>
      <c r="K313" s="32" t="str">
        <f t="shared" si="63"/>
        <v/>
      </c>
      <c r="L313" s="129"/>
      <c r="M313" s="34" t="str">
        <f t="shared" si="64"/>
        <v/>
      </c>
      <c r="N313" s="129"/>
      <c r="O313" s="39" t="str">
        <f t="shared" si="65"/>
        <v/>
      </c>
      <c r="P313" s="134"/>
      <c r="Q313" s="51"/>
      <c r="R313" s="51"/>
      <c r="S313" s="51"/>
      <c r="T313" s="51"/>
      <c r="U313" s="51"/>
      <c r="V313" s="51"/>
      <c r="W313" s="51"/>
      <c r="X313" s="51"/>
      <c r="Y313" s="89" t="str">
        <f t="shared" si="66"/>
        <v/>
      </c>
      <c r="Z313" s="89"/>
      <c r="AA313" s="89" t="str">
        <f t="shared" si="67"/>
        <v/>
      </c>
      <c r="AB313" s="86"/>
      <c r="AC313" s="86" t="str">
        <f t="shared" si="68"/>
        <v/>
      </c>
      <c r="AD313" s="51"/>
      <c r="AE313" s="51"/>
      <c r="AF313" s="51"/>
      <c r="AG313" s="51"/>
    </row>
    <row r="314" spans="1:33" ht="21.95" customHeight="1" x14ac:dyDescent="0.3">
      <c r="A314" s="38" t="str">
        <f t="shared" si="60"/>
        <v/>
      </c>
      <c r="B314" s="121"/>
      <c r="C314" s="122"/>
      <c r="D314" s="125"/>
      <c r="E314" s="125"/>
      <c r="F314" s="125"/>
      <c r="G314" s="125"/>
      <c r="H314" s="10" t="str">
        <f t="shared" si="61"/>
        <v/>
      </c>
      <c r="I314" s="31">
        <f t="shared" si="62"/>
        <v>0</v>
      </c>
      <c r="J314" s="121"/>
      <c r="K314" s="32" t="str">
        <f t="shared" si="63"/>
        <v/>
      </c>
      <c r="L314" s="129"/>
      <c r="M314" s="34" t="str">
        <f t="shared" si="64"/>
        <v/>
      </c>
      <c r="N314" s="129"/>
      <c r="O314" s="39" t="str">
        <f t="shared" si="65"/>
        <v/>
      </c>
      <c r="P314" s="134"/>
      <c r="Q314" s="51"/>
      <c r="R314" s="51"/>
      <c r="S314" s="51"/>
      <c r="T314" s="51"/>
      <c r="U314" s="51"/>
      <c r="V314" s="51"/>
      <c r="W314" s="51"/>
      <c r="X314" s="51"/>
      <c r="Y314" s="89" t="str">
        <f t="shared" si="66"/>
        <v/>
      </c>
      <c r="Z314" s="89"/>
      <c r="AA314" s="89" t="str">
        <f t="shared" si="67"/>
        <v/>
      </c>
      <c r="AB314" s="86"/>
      <c r="AC314" s="86" t="str">
        <f t="shared" si="68"/>
        <v/>
      </c>
      <c r="AD314" s="51"/>
      <c r="AE314" s="51"/>
      <c r="AF314" s="51"/>
      <c r="AG314" s="51"/>
    </row>
    <row r="315" spans="1:33" ht="21.95" customHeight="1" x14ac:dyDescent="0.3">
      <c r="A315" s="38" t="str">
        <f t="shared" si="60"/>
        <v/>
      </c>
      <c r="B315" s="121"/>
      <c r="C315" s="122"/>
      <c r="D315" s="125"/>
      <c r="E315" s="125"/>
      <c r="F315" s="125"/>
      <c r="G315" s="125"/>
      <c r="H315" s="10" t="str">
        <f t="shared" si="61"/>
        <v/>
      </c>
      <c r="I315" s="31">
        <f t="shared" si="62"/>
        <v>0</v>
      </c>
      <c r="J315" s="121"/>
      <c r="K315" s="32" t="str">
        <f t="shared" si="63"/>
        <v/>
      </c>
      <c r="L315" s="129"/>
      <c r="M315" s="34" t="str">
        <f t="shared" si="64"/>
        <v/>
      </c>
      <c r="N315" s="129"/>
      <c r="O315" s="39" t="str">
        <f t="shared" si="65"/>
        <v/>
      </c>
      <c r="P315" s="134"/>
      <c r="Q315" s="51"/>
      <c r="R315" s="51"/>
      <c r="S315" s="51"/>
      <c r="T315" s="51"/>
      <c r="U315" s="51"/>
      <c r="V315" s="51"/>
      <c r="W315" s="51"/>
      <c r="X315" s="51"/>
      <c r="Y315" s="89" t="str">
        <f t="shared" si="66"/>
        <v/>
      </c>
      <c r="Z315" s="89"/>
      <c r="AA315" s="89" t="str">
        <f t="shared" si="67"/>
        <v/>
      </c>
      <c r="AB315" s="86"/>
      <c r="AC315" s="86" t="str">
        <f t="shared" si="68"/>
        <v/>
      </c>
      <c r="AD315" s="51"/>
      <c r="AE315" s="51"/>
      <c r="AF315" s="51"/>
      <c r="AG315" s="51"/>
    </row>
    <row r="316" spans="1:33" ht="21.95" customHeight="1" x14ac:dyDescent="0.3">
      <c r="A316" s="38" t="str">
        <f t="shared" si="60"/>
        <v/>
      </c>
      <c r="B316" s="121"/>
      <c r="C316" s="122"/>
      <c r="D316" s="125"/>
      <c r="E316" s="125"/>
      <c r="F316" s="125"/>
      <c r="G316" s="125"/>
      <c r="H316" s="10" t="str">
        <f t="shared" si="61"/>
        <v/>
      </c>
      <c r="I316" s="31">
        <f t="shared" si="62"/>
        <v>0</v>
      </c>
      <c r="J316" s="121"/>
      <c r="K316" s="32" t="str">
        <f t="shared" si="63"/>
        <v/>
      </c>
      <c r="L316" s="129"/>
      <c r="M316" s="34" t="str">
        <f t="shared" si="64"/>
        <v/>
      </c>
      <c r="N316" s="129"/>
      <c r="O316" s="39" t="str">
        <f t="shared" si="65"/>
        <v/>
      </c>
      <c r="P316" s="134"/>
      <c r="Q316" s="51"/>
      <c r="R316" s="51"/>
      <c r="S316" s="51"/>
      <c r="T316" s="51"/>
      <c r="U316" s="51"/>
      <c r="V316" s="51"/>
      <c r="W316" s="51"/>
      <c r="X316" s="51"/>
      <c r="Y316" s="89" t="str">
        <f t="shared" si="66"/>
        <v/>
      </c>
      <c r="Z316" s="89"/>
      <c r="AA316" s="89" t="str">
        <f t="shared" si="67"/>
        <v/>
      </c>
      <c r="AB316" s="86"/>
      <c r="AC316" s="86" t="str">
        <f t="shared" si="68"/>
        <v/>
      </c>
      <c r="AD316" s="51"/>
      <c r="AE316" s="51"/>
      <c r="AF316" s="51"/>
      <c r="AG316" s="51"/>
    </row>
    <row r="317" spans="1:33" ht="21.95" customHeight="1" x14ac:dyDescent="0.3">
      <c r="A317" s="38" t="str">
        <f t="shared" si="60"/>
        <v/>
      </c>
      <c r="B317" s="121"/>
      <c r="C317" s="122"/>
      <c r="D317" s="125"/>
      <c r="E317" s="125"/>
      <c r="F317" s="125"/>
      <c r="G317" s="125"/>
      <c r="H317" s="10" t="str">
        <f t="shared" si="61"/>
        <v/>
      </c>
      <c r="I317" s="31">
        <f t="shared" si="62"/>
        <v>0</v>
      </c>
      <c r="J317" s="121"/>
      <c r="K317" s="32" t="str">
        <f t="shared" si="63"/>
        <v/>
      </c>
      <c r="L317" s="129"/>
      <c r="M317" s="34" t="str">
        <f t="shared" si="64"/>
        <v/>
      </c>
      <c r="N317" s="129"/>
      <c r="O317" s="39" t="str">
        <f t="shared" si="65"/>
        <v/>
      </c>
      <c r="P317" s="134"/>
      <c r="Q317" s="51"/>
      <c r="R317" s="51"/>
      <c r="S317" s="51"/>
      <c r="T317" s="51"/>
      <c r="U317" s="51"/>
      <c r="V317" s="51"/>
      <c r="W317" s="51"/>
      <c r="X317" s="51"/>
      <c r="Y317" s="89" t="str">
        <f t="shared" si="66"/>
        <v/>
      </c>
      <c r="Z317" s="89"/>
      <c r="AA317" s="89" t="str">
        <f t="shared" si="67"/>
        <v/>
      </c>
      <c r="AB317" s="86"/>
      <c r="AC317" s="86" t="str">
        <f t="shared" si="68"/>
        <v/>
      </c>
      <c r="AD317" s="51"/>
      <c r="AE317" s="51"/>
      <c r="AF317" s="51"/>
      <c r="AG317" s="51"/>
    </row>
    <row r="318" spans="1:33" ht="21.95" customHeight="1" x14ac:dyDescent="0.3">
      <c r="A318" s="38" t="str">
        <f t="shared" si="60"/>
        <v/>
      </c>
      <c r="B318" s="121"/>
      <c r="C318" s="122"/>
      <c r="D318" s="125"/>
      <c r="E318" s="125"/>
      <c r="F318" s="125"/>
      <c r="G318" s="125"/>
      <c r="H318" s="10" t="str">
        <f t="shared" si="61"/>
        <v/>
      </c>
      <c r="I318" s="31">
        <f t="shared" si="62"/>
        <v>0</v>
      </c>
      <c r="J318" s="121"/>
      <c r="K318" s="32" t="str">
        <f t="shared" si="63"/>
        <v/>
      </c>
      <c r="L318" s="129"/>
      <c r="M318" s="34" t="str">
        <f t="shared" si="64"/>
        <v/>
      </c>
      <c r="N318" s="129"/>
      <c r="O318" s="39" t="str">
        <f t="shared" si="65"/>
        <v/>
      </c>
      <c r="P318" s="134"/>
      <c r="Q318" s="51"/>
      <c r="R318" s="51"/>
      <c r="S318" s="51"/>
      <c r="T318" s="51"/>
      <c r="U318" s="51"/>
      <c r="V318" s="51"/>
      <c r="W318" s="51"/>
      <c r="X318" s="51"/>
      <c r="Y318" s="89" t="str">
        <f t="shared" si="66"/>
        <v/>
      </c>
      <c r="Z318" s="89"/>
      <c r="AA318" s="89" t="str">
        <f t="shared" si="67"/>
        <v/>
      </c>
      <c r="AB318" s="86"/>
      <c r="AC318" s="86" t="str">
        <f t="shared" si="68"/>
        <v/>
      </c>
      <c r="AD318" s="51"/>
      <c r="AE318" s="51"/>
      <c r="AF318" s="51"/>
      <c r="AG318" s="51"/>
    </row>
    <row r="319" spans="1:33" ht="21.95" customHeight="1" x14ac:dyDescent="0.3">
      <c r="A319" s="38" t="str">
        <f t="shared" si="60"/>
        <v/>
      </c>
      <c r="B319" s="121"/>
      <c r="C319" s="122"/>
      <c r="D319" s="125"/>
      <c r="E319" s="125"/>
      <c r="F319" s="125"/>
      <c r="G319" s="125"/>
      <c r="H319" s="10" t="str">
        <f t="shared" si="61"/>
        <v/>
      </c>
      <c r="I319" s="31">
        <f t="shared" si="62"/>
        <v>0</v>
      </c>
      <c r="J319" s="121"/>
      <c r="K319" s="32" t="str">
        <f t="shared" si="63"/>
        <v/>
      </c>
      <c r="L319" s="129"/>
      <c r="M319" s="34" t="str">
        <f t="shared" si="64"/>
        <v/>
      </c>
      <c r="N319" s="129"/>
      <c r="O319" s="39" t="str">
        <f t="shared" si="65"/>
        <v/>
      </c>
      <c r="P319" s="134"/>
      <c r="Q319" s="51"/>
      <c r="R319" s="51"/>
      <c r="S319" s="51"/>
      <c r="T319" s="51"/>
      <c r="U319" s="51"/>
      <c r="V319" s="51"/>
      <c r="W319" s="51"/>
      <c r="X319" s="51"/>
      <c r="Y319" s="89" t="str">
        <f t="shared" si="66"/>
        <v/>
      </c>
      <c r="Z319" s="89"/>
      <c r="AA319" s="89" t="str">
        <f t="shared" si="67"/>
        <v/>
      </c>
      <c r="AB319" s="86"/>
      <c r="AC319" s="86" t="str">
        <f t="shared" si="68"/>
        <v/>
      </c>
      <c r="AD319" s="51"/>
      <c r="AE319" s="51"/>
      <c r="AF319" s="51"/>
      <c r="AG319" s="51"/>
    </row>
    <row r="320" spans="1:33" ht="21.95" customHeight="1" x14ac:dyDescent="0.3">
      <c r="A320" s="38" t="str">
        <f t="shared" si="60"/>
        <v/>
      </c>
      <c r="B320" s="121"/>
      <c r="C320" s="122"/>
      <c r="D320" s="125"/>
      <c r="E320" s="125"/>
      <c r="F320" s="125"/>
      <c r="G320" s="125"/>
      <c r="H320" s="10" t="str">
        <f t="shared" si="61"/>
        <v/>
      </c>
      <c r="I320" s="31">
        <f t="shared" si="62"/>
        <v>0</v>
      </c>
      <c r="J320" s="121"/>
      <c r="K320" s="32" t="str">
        <f t="shared" si="63"/>
        <v/>
      </c>
      <c r="L320" s="129"/>
      <c r="M320" s="34" t="str">
        <f t="shared" si="64"/>
        <v/>
      </c>
      <c r="N320" s="129"/>
      <c r="O320" s="39" t="str">
        <f t="shared" si="65"/>
        <v/>
      </c>
      <c r="P320" s="134"/>
      <c r="Q320" s="51"/>
      <c r="R320" s="51"/>
      <c r="S320" s="51"/>
      <c r="T320" s="51"/>
      <c r="U320" s="51"/>
      <c r="V320" s="51"/>
      <c r="W320" s="51"/>
      <c r="X320" s="51"/>
      <c r="Y320" s="89" t="str">
        <f t="shared" si="66"/>
        <v/>
      </c>
      <c r="Z320" s="89"/>
      <c r="AA320" s="89" t="str">
        <f t="shared" si="67"/>
        <v/>
      </c>
      <c r="AB320" s="86"/>
      <c r="AC320" s="86" t="str">
        <f t="shared" si="68"/>
        <v/>
      </c>
      <c r="AD320" s="51"/>
      <c r="AE320" s="51"/>
      <c r="AF320" s="51"/>
      <c r="AG320" s="51"/>
    </row>
    <row r="321" spans="1:33" ht="21.95" customHeight="1" x14ac:dyDescent="0.3">
      <c r="A321" s="38" t="str">
        <f t="shared" si="60"/>
        <v/>
      </c>
      <c r="B321" s="121"/>
      <c r="C321" s="122"/>
      <c r="D321" s="125"/>
      <c r="E321" s="125"/>
      <c r="F321" s="125"/>
      <c r="G321" s="125"/>
      <c r="H321" s="10" t="str">
        <f t="shared" si="61"/>
        <v/>
      </c>
      <c r="I321" s="31">
        <f t="shared" si="62"/>
        <v>0</v>
      </c>
      <c r="J321" s="121"/>
      <c r="K321" s="32" t="str">
        <f t="shared" si="63"/>
        <v/>
      </c>
      <c r="L321" s="129"/>
      <c r="M321" s="34" t="str">
        <f t="shared" si="64"/>
        <v/>
      </c>
      <c r="N321" s="129"/>
      <c r="O321" s="39" t="str">
        <f t="shared" si="65"/>
        <v/>
      </c>
      <c r="P321" s="134"/>
      <c r="Q321" s="51"/>
      <c r="R321" s="51"/>
      <c r="S321" s="51"/>
      <c r="T321" s="51"/>
      <c r="U321" s="51"/>
      <c r="V321" s="51"/>
      <c r="W321" s="51"/>
      <c r="X321" s="51"/>
      <c r="Y321" s="89" t="str">
        <f t="shared" si="66"/>
        <v/>
      </c>
      <c r="Z321" s="89"/>
      <c r="AA321" s="89" t="str">
        <f t="shared" si="67"/>
        <v/>
      </c>
      <c r="AB321" s="86"/>
      <c r="AC321" s="86" t="str">
        <f t="shared" si="68"/>
        <v/>
      </c>
      <c r="AD321" s="51"/>
      <c r="AE321" s="51"/>
      <c r="AF321" s="51"/>
      <c r="AG321" s="51"/>
    </row>
    <row r="322" spans="1:33" ht="21.95" customHeight="1" x14ac:dyDescent="0.3">
      <c r="A322" s="38" t="str">
        <f t="shared" si="60"/>
        <v/>
      </c>
      <c r="B322" s="121"/>
      <c r="C322" s="122"/>
      <c r="D322" s="125"/>
      <c r="E322" s="125"/>
      <c r="F322" s="125"/>
      <c r="G322" s="125"/>
      <c r="H322" s="10" t="str">
        <f t="shared" si="61"/>
        <v/>
      </c>
      <c r="I322" s="31">
        <f t="shared" si="62"/>
        <v>0</v>
      </c>
      <c r="J322" s="121"/>
      <c r="K322" s="32" t="str">
        <f t="shared" si="63"/>
        <v/>
      </c>
      <c r="L322" s="129"/>
      <c r="M322" s="34" t="str">
        <f t="shared" si="64"/>
        <v/>
      </c>
      <c r="N322" s="129"/>
      <c r="O322" s="39" t="str">
        <f t="shared" si="65"/>
        <v/>
      </c>
      <c r="P322" s="134"/>
      <c r="Q322" s="51"/>
      <c r="R322" s="51"/>
      <c r="S322" s="51"/>
      <c r="T322" s="51"/>
      <c r="U322" s="51"/>
      <c r="V322" s="51"/>
      <c r="W322" s="51"/>
      <c r="X322" s="51"/>
      <c r="Y322" s="89" t="str">
        <f t="shared" si="66"/>
        <v/>
      </c>
      <c r="Z322" s="89"/>
      <c r="AA322" s="89" t="str">
        <f t="shared" si="67"/>
        <v/>
      </c>
      <c r="AB322" s="86"/>
      <c r="AC322" s="86" t="str">
        <f t="shared" si="68"/>
        <v/>
      </c>
      <c r="AD322" s="51"/>
      <c r="AE322" s="51"/>
      <c r="AF322" s="51"/>
      <c r="AG322" s="51"/>
    </row>
    <row r="323" spans="1:33" ht="21.95" customHeight="1" x14ac:dyDescent="0.3">
      <c r="A323" s="38" t="str">
        <f t="shared" si="60"/>
        <v/>
      </c>
      <c r="B323" s="121"/>
      <c r="C323" s="122"/>
      <c r="D323" s="125"/>
      <c r="E323" s="125"/>
      <c r="F323" s="125"/>
      <c r="G323" s="125"/>
      <c r="H323" s="10" t="str">
        <f t="shared" si="61"/>
        <v/>
      </c>
      <c r="I323" s="31">
        <f t="shared" si="62"/>
        <v>0</v>
      </c>
      <c r="J323" s="121"/>
      <c r="K323" s="32" t="str">
        <f t="shared" si="63"/>
        <v/>
      </c>
      <c r="L323" s="129"/>
      <c r="M323" s="34" t="str">
        <f t="shared" si="64"/>
        <v/>
      </c>
      <c r="N323" s="129"/>
      <c r="O323" s="39" t="str">
        <f t="shared" si="65"/>
        <v/>
      </c>
      <c r="P323" s="134"/>
      <c r="Q323" s="51"/>
      <c r="R323" s="51"/>
      <c r="S323" s="51"/>
      <c r="T323" s="51"/>
      <c r="U323" s="51"/>
      <c r="V323" s="51"/>
      <c r="W323" s="51"/>
      <c r="X323" s="51"/>
      <c r="Y323" s="89" t="str">
        <f t="shared" si="66"/>
        <v/>
      </c>
      <c r="Z323" s="89"/>
      <c r="AA323" s="89" t="str">
        <f t="shared" si="67"/>
        <v/>
      </c>
      <c r="AB323" s="86"/>
      <c r="AC323" s="86" t="str">
        <f t="shared" si="68"/>
        <v/>
      </c>
      <c r="AD323" s="51"/>
      <c r="AE323" s="51"/>
      <c r="AF323" s="51"/>
      <c r="AG323" s="51"/>
    </row>
    <row r="324" spans="1:33" ht="21.95" customHeight="1" x14ac:dyDescent="0.3">
      <c r="A324" s="38" t="str">
        <f t="shared" si="60"/>
        <v/>
      </c>
      <c r="B324" s="121"/>
      <c r="C324" s="122"/>
      <c r="D324" s="125"/>
      <c r="E324" s="125"/>
      <c r="F324" s="125"/>
      <c r="G324" s="125"/>
      <c r="H324" s="10" t="str">
        <f t="shared" si="61"/>
        <v/>
      </c>
      <c r="I324" s="31">
        <f t="shared" si="62"/>
        <v>0</v>
      </c>
      <c r="J324" s="121"/>
      <c r="K324" s="32" t="str">
        <f t="shared" si="63"/>
        <v/>
      </c>
      <c r="L324" s="129"/>
      <c r="M324" s="34" t="str">
        <f t="shared" si="64"/>
        <v/>
      </c>
      <c r="N324" s="129"/>
      <c r="O324" s="39" t="str">
        <f t="shared" si="65"/>
        <v/>
      </c>
      <c r="P324" s="134"/>
      <c r="Q324" s="51"/>
      <c r="R324" s="51"/>
      <c r="S324" s="51"/>
      <c r="T324" s="51"/>
      <c r="U324" s="51"/>
      <c r="V324" s="51"/>
      <c r="W324" s="51"/>
      <c r="X324" s="51"/>
      <c r="Y324" s="89" t="str">
        <f t="shared" si="66"/>
        <v/>
      </c>
      <c r="Z324" s="89"/>
      <c r="AA324" s="89" t="str">
        <f t="shared" si="67"/>
        <v/>
      </c>
      <c r="AB324" s="86"/>
      <c r="AC324" s="86" t="str">
        <f t="shared" si="68"/>
        <v/>
      </c>
      <c r="AD324" s="51"/>
      <c r="AE324" s="51"/>
      <c r="AF324" s="51"/>
      <c r="AG324" s="51"/>
    </row>
    <row r="325" spans="1:33" ht="21.95" customHeight="1" x14ac:dyDescent="0.3">
      <c r="A325" s="38" t="str">
        <f t="shared" si="60"/>
        <v/>
      </c>
      <c r="B325" s="121"/>
      <c r="C325" s="122"/>
      <c r="D325" s="125"/>
      <c r="E325" s="125"/>
      <c r="F325" s="125"/>
      <c r="G325" s="125"/>
      <c r="H325" s="10" t="str">
        <f t="shared" si="61"/>
        <v/>
      </c>
      <c r="I325" s="31">
        <f t="shared" si="62"/>
        <v>0</v>
      </c>
      <c r="J325" s="121"/>
      <c r="K325" s="32" t="str">
        <f t="shared" si="63"/>
        <v/>
      </c>
      <c r="L325" s="129"/>
      <c r="M325" s="34" t="str">
        <f t="shared" si="64"/>
        <v/>
      </c>
      <c r="N325" s="129"/>
      <c r="O325" s="39" t="str">
        <f t="shared" si="65"/>
        <v/>
      </c>
      <c r="P325" s="134"/>
      <c r="Q325" s="51"/>
      <c r="R325" s="51"/>
      <c r="S325" s="51"/>
      <c r="T325" s="51"/>
      <c r="U325" s="51"/>
      <c r="V325" s="51"/>
      <c r="W325" s="51"/>
      <c r="X325" s="51"/>
      <c r="Y325" s="89" t="str">
        <f t="shared" si="66"/>
        <v/>
      </c>
      <c r="Z325" s="89"/>
      <c r="AA325" s="89" t="str">
        <f t="shared" si="67"/>
        <v/>
      </c>
      <c r="AB325" s="86"/>
      <c r="AC325" s="86" t="str">
        <f t="shared" si="68"/>
        <v/>
      </c>
      <c r="AD325" s="51"/>
      <c r="AE325" s="51"/>
      <c r="AF325" s="51"/>
      <c r="AG325" s="51"/>
    </row>
    <row r="326" spans="1:33" ht="21.95" customHeight="1" x14ac:dyDescent="0.3">
      <c r="A326" s="38" t="str">
        <f t="shared" si="60"/>
        <v/>
      </c>
      <c r="B326" s="121"/>
      <c r="C326" s="122"/>
      <c r="D326" s="125"/>
      <c r="E326" s="125"/>
      <c r="F326" s="125"/>
      <c r="G326" s="125"/>
      <c r="H326" s="10" t="str">
        <f t="shared" si="61"/>
        <v/>
      </c>
      <c r="I326" s="31">
        <f t="shared" si="62"/>
        <v>0</v>
      </c>
      <c r="J326" s="121"/>
      <c r="K326" s="32" t="str">
        <f t="shared" si="63"/>
        <v/>
      </c>
      <c r="L326" s="129"/>
      <c r="M326" s="34" t="str">
        <f t="shared" si="64"/>
        <v/>
      </c>
      <c r="N326" s="129"/>
      <c r="O326" s="39" t="str">
        <f t="shared" si="65"/>
        <v/>
      </c>
      <c r="P326" s="134"/>
      <c r="Q326" s="51"/>
      <c r="R326" s="51"/>
      <c r="S326" s="51"/>
      <c r="T326" s="51"/>
      <c r="U326" s="51"/>
      <c r="V326" s="51"/>
      <c r="W326" s="51"/>
      <c r="X326" s="51"/>
      <c r="Y326" s="89" t="str">
        <f t="shared" si="66"/>
        <v/>
      </c>
      <c r="Z326" s="89"/>
      <c r="AA326" s="89" t="str">
        <f t="shared" si="67"/>
        <v/>
      </c>
      <c r="AB326" s="86"/>
      <c r="AC326" s="86" t="str">
        <f t="shared" si="68"/>
        <v/>
      </c>
      <c r="AD326" s="51"/>
      <c r="AE326" s="51"/>
      <c r="AF326" s="51"/>
      <c r="AG326" s="51"/>
    </row>
    <row r="327" spans="1:33" ht="21.95" customHeight="1" x14ac:dyDescent="0.3">
      <c r="A327" s="38" t="str">
        <f t="shared" si="60"/>
        <v/>
      </c>
      <c r="B327" s="121"/>
      <c r="C327" s="122"/>
      <c r="D327" s="125"/>
      <c r="E327" s="125"/>
      <c r="F327" s="125"/>
      <c r="G327" s="125"/>
      <c r="H327" s="10" t="str">
        <f t="shared" si="61"/>
        <v/>
      </c>
      <c r="I327" s="31">
        <f t="shared" si="62"/>
        <v>0</v>
      </c>
      <c r="J327" s="121"/>
      <c r="K327" s="32" t="str">
        <f t="shared" si="63"/>
        <v/>
      </c>
      <c r="L327" s="129"/>
      <c r="M327" s="34" t="str">
        <f t="shared" si="64"/>
        <v/>
      </c>
      <c r="N327" s="129"/>
      <c r="O327" s="39" t="str">
        <f t="shared" si="65"/>
        <v/>
      </c>
      <c r="P327" s="134"/>
      <c r="Q327" s="51"/>
      <c r="R327" s="51"/>
      <c r="S327" s="51"/>
      <c r="T327" s="51"/>
      <c r="U327" s="51"/>
      <c r="V327" s="51"/>
      <c r="W327" s="51"/>
      <c r="X327" s="51"/>
      <c r="Y327" s="89" t="str">
        <f t="shared" si="66"/>
        <v/>
      </c>
      <c r="Z327" s="89"/>
      <c r="AA327" s="89" t="str">
        <f t="shared" si="67"/>
        <v/>
      </c>
      <c r="AB327" s="86"/>
      <c r="AC327" s="86" t="str">
        <f t="shared" si="68"/>
        <v/>
      </c>
      <c r="AD327" s="51"/>
      <c r="AE327" s="51"/>
      <c r="AF327" s="51"/>
      <c r="AG327" s="51"/>
    </row>
    <row r="328" spans="1:33" ht="21.95" customHeight="1" x14ac:dyDescent="0.3">
      <c r="A328" s="38" t="str">
        <f t="shared" si="60"/>
        <v/>
      </c>
      <c r="B328" s="121"/>
      <c r="C328" s="122"/>
      <c r="D328" s="125"/>
      <c r="E328" s="125"/>
      <c r="F328" s="125"/>
      <c r="G328" s="125"/>
      <c r="H328" s="10" t="str">
        <f t="shared" si="61"/>
        <v/>
      </c>
      <c r="I328" s="31">
        <f t="shared" si="62"/>
        <v>0</v>
      </c>
      <c r="J328" s="121"/>
      <c r="K328" s="32" t="str">
        <f t="shared" si="63"/>
        <v/>
      </c>
      <c r="L328" s="129"/>
      <c r="M328" s="34" t="str">
        <f t="shared" si="64"/>
        <v/>
      </c>
      <c r="N328" s="129"/>
      <c r="O328" s="39" t="str">
        <f t="shared" si="65"/>
        <v/>
      </c>
      <c r="P328" s="134"/>
      <c r="Q328" s="51"/>
      <c r="R328" s="51"/>
      <c r="S328" s="51"/>
      <c r="T328" s="51"/>
      <c r="U328" s="51"/>
      <c r="V328" s="51"/>
      <c r="W328" s="51"/>
      <c r="X328" s="51"/>
      <c r="Y328" s="89" t="str">
        <f t="shared" si="66"/>
        <v/>
      </c>
      <c r="Z328" s="89"/>
      <c r="AA328" s="89" t="str">
        <f t="shared" si="67"/>
        <v/>
      </c>
      <c r="AB328" s="86"/>
      <c r="AC328" s="86" t="str">
        <f t="shared" si="68"/>
        <v/>
      </c>
      <c r="AD328" s="51"/>
      <c r="AE328" s="51"/>
      <c r="AF328" s="51"/>
      <c r="AG328" s="51"/>
    </row>
    <row r="329" spans="1:33" ht="21.95" customHeight="1" x14ac:dyDescent="0.3">
      <c r="A329" s="38" t="str">
        <f t="shared" si="60"/>
        <v/>
      </c>
      <c r="B329" s="121"/>
      <c r="C329" s="122"/>
      <c r="D329" s="125"/>
      <c r="E329" s="125"/>
      <c r="F329" s="125"/>
      <c r="G329" s="125"/>
      <c r="H329" s="10" t="str">
        <f t="shared" si="61"/>
        <v/>
      </c>
      <c r="I329" s="31">
        <f t="shared" si="62"/>
        <v>0</v>
      </c>
      <c r="J329" s="121"/>
      <c r="K329" s="32" t="str">
        <f t="shared" si="63"/>
        <v/>
      </c>
      <c r="L329" s="129"/>
      <c r="M329" s="34" t="str">
        <f t="shared" si="64"/>
        <v/>
      </c>
      <c r="N329" s="129"/>
      <c r="O329" s="39" t="str">
        <f t="shared" si="65"/>
        <v/>
      </c>
      <c r="P329" s="134"/>
      <c r="Q329" s="51"/>
      <c r="R329" s="51"/>
      <c r="S329" s="51"/>
      <c r="T329" s="51"/>
      <c r="U329" s="51"/>
      <c r="V329" s="51"/>
      <c r="W329" s="51"/>
      <c r="X329" s="51"/>
      <c r="Y329" s="89" t="str">
        <f t="shared" si="66"/>
        <v/>
      </c>
      <c r="Z329" s="89"/>
      <c r="AA329" s="89" t="str">
        <f t="shared" si="67"/>
        <v/>
      </c>
      <c r="AB329" s="86"/>
      <c r="AC329" s="86" t="str">
        <f t="shared" si="68"/>
        <v/>
      </c>
      <c r="AD329" s="51"/>
      <c r="AE329" s="51"/>
      <c r="AF329" s="51"/>
      <c r="AG329" s="51"/>
    </row>
    <row r="330" spans="1:33" ht="21.95" customHeight="1" x14ac:dyDescent="0.3">
      <c r="A330" s="38" t="str">
        <f t="shared" si="60"/>
        <v/>
      </c>
      <c r="B330" s="121"/>
      <c r="C330" s="122"/>
      <c r="D330" s="125"/>
      <c r="E330" s="125"/>
      <c r="F330" s="125"/>
      <c r="G330" s="125"/>
      <c r="H330" s="10" t="str">
        <f t="shared" si="61"/>
        <v/>
      </c>
      <c r="I330" s="31">
        <f t="shared" si="62"/>
        <v>0</v>
      </c>
      <c r="J330" s="121"/>
      <c r="K330" s="32" t="str">
        <f t="shared" si="63"/>
        <v/>
      </c>
      <c r="L330" s="129"/>
      <c r="M330" s="34" t="str">
        <f t="shared" si="64"/>
        <v/>
      </c>
      <c r="N330" s="129"/>
      <c r="O330" s="39" t="str">
        <f t="shared" si="65"/>
        <v/>
      </c>
      <c r="P330" s="134"/>
      <c r="Q330" s="51"/>
      <c r="R330" s="51"/>
      <c r="S330" s="51"/>
      <c r="T330" s="51"/>
      <c r="U330" s="51"/>
      <c r="V330" s="51"/>
      <c r="W330" s="51"/>
      <c r="X330" s="51"/>
      <c r="Y330" s="89" t="str">
        <f t="shared" si="66"/>
        <v/>
      </c>
      <c r="Z330" s="89"/>
      <c r="AA330" s="89" t="str">
        <f t="shared" si="67"/>
        <v/>
      </c>
      <c r="AB330" s="86"/>
      <c r="AC330" s="86" t="str">
        <f t="shared" si="68"/>
        <v/>
      </c>
      <c r="AD330" s="51"/>
      <c r="AE330" s="51"/>
      <c r="AF330" s="51"/>
      <c r="AG330" s="51"/>
    </row>
    <row r="331" spans="1:33" ht="21.95" customHeight="1" x14ac:dyDescent="0.3">
      <c r="A331" s="38" t="str">
        <f t="shared" si="60"/>
        <v/>
      </c>
      <c r="B331" s="121"/>
      <c r="C331" s="122"/>
      <c r="D331" s="125"/>
      <c r="E331" s="125"/>
      <c r="F331" s="125"/>
      <c r="G331" s="125"/>
      <c r="H331" s="10" t="str">
        <f t="shared" si="61"/>
        <v/>
      </c>
      <c r="I331" s="31">
        <f t="shared" si="62"/>
        <v>0</v>
      </c>
      <c r="J331" s="121"/>
      <c r="K331" s="32" t="str">
        <f t="shared" si="63"/>
        <v/>
      </c>
      <c r="L331" s="129"/>
      <c r="M331" s="34" t="str">
        <f t="shared" si="64"/>
        <v/>
      </c>
      <c r="N331" s="129"/>
      <c r="O331" s="39" t="str">
        <f t="shared" si="65"/>
        <v/>
      </c>
      <c r="P331" s="134"/>
      <c r="Q331" s="51"/>
      <c r="R331" s="51"/>
      <c r="S331" s="51"/>
      <c r="T331" s="51"/>
      <c r="U331" s="51"/>
      <c r="V331" s="51"/>
      <c r="W331" s="51"/>
      <c r="X331" s="51"/>
      <c r="Y331" s="89" t="str">
        <f t="shared" si="66"/>
        <v/>
      </c>
      <c r="Z331" s="89"/>
      <c r="AA331" s="89" t="str">
        <f t="shared" si="67"/>
        <v/>
      </c>
      <c r="AB331" s="86"/>
      <c r="AC331" s="86" t="str">
        <f t="shared" si="68"/>
        <v/>
      </c>
      <c r="AD331" s="51"/>
      <c r="AE331" s="51"/>
      <c r="AF331" s="51"/>
      <c r="AG331" s="51"/>
    </row>
    <row r="332" spans="1:33" ht="21.95" customHeight="1" x14ac:dyDescent="0.3">
      <c r="A332" s="38" t="str">
        <f t="shared" si="60"/>
        <v/>
      </c>
      <c r="B332" s="121"/>
      <c r="C332" s="122"/>
      <c r="D332" s="125"/>
      <c r="E332" s="125"/>
      <c r="F332" s="125"/>
      <c r="G332" s="125"/>
      <c r="H332" s="10" t="str">
        <f t="shared" si="61"/>
        <v/>
      </c>
      <c r="I332" s="31">
        <f t="shared" si="62"/>
        <v>0</v>
      </c>
      <c r="J332" s="121"/>
      <c r="K332" s="32" t="str">
        <f t="shared" si="63"/>
        <v/>
      </c>
      <c r="L332" s="129"/>
      <c r="M332" s="34" t="str">
        <f t="shared" si="64"/>
        <v/>
      </c>
      <c r="N332" s="129"/>
      <c r="O332" s="39" t="str">
        <f t="shared" si="65"/>
        <v/>
      </c>
      <c r="P332" s="134"/>
      <c r="Q332" s="51"/>
      <c r="R332" s="51"/>
      <c r="S332" s="51"/>
      <c r="T332" s="51"/>
      <c r="U332" s="51"/>
      <c r="V332" s="51"/>
      <c r="W332" s="51"/>
      <c r="X332" s="51"/>
      <c r="Y332" s="89" t="str">
        <f t="shared" si="66"/>
        <v/>
      </c>
      <c r="Z332" s="89"/>
      <c r="AA332" s="89" t="str">
        <f t="shared" si="67"/>
        <v/>
      </c>
      <c r="AB332" s="86"/>
      <c r="AC332" s="86" t="str">
        <f t="shared" si="68"/>
        <v/>
      </c>
      <c r="AD332" s="51"/>
      <c r="AE332" s="51"/>
      <c r="AF332" s="51"/>
      <c r="AG332" s="51"/>
    </row>
    <row r="333" spans="1:33" ht="21.95" customHeight="1" x14ac:dyDescent="0.3">
      <c r="A333" s="38" t="str">
        <f t="shared" si="60"/>
        <v/>
      </c>
      <c r="B333" s="121"/>
      <c r="C333" s="122"/>
      <c r="D333" s="125"/>
      <c r="E333" s="125"/>
      <c r="F333" s="125"/>
      <c r="G333" s="125"/>
      <c r="H333" s="10" t="str">
        <f t="shared" si="61"/>
        <v/>
      </c>
      <c r="I333" s="31">
        <f t="shared" si="62"/>
        <v>0</v>
      </c>
      <c r="J333" s="121"/>
      <c r="K333" s="32" t="str">
        <f t="shared" si="63"/>
        <v/>
      </c>
      <c r="L333" s="129"/>
      <c r="M333" s="34" t="str">
        <f t="shared" si="64"/>
        <v/>
      </c>
      <c r="N333" s="129"/>
      <c r="O333" s="39" t="str">
        <f t="shared" si="65"/>
        <v/>
      </c>
      <c r="P333" s="134"/>
      <c r="Q333" s="51"/>
      <c r="R333" s="51"/>
      <c r="S333" s="51"/>
      <c r="T333" s="51"/>
      <c r="U333" s="51"/>
      <c r="V333" s="51"/>
      <c r="W333" s="51"/>
      <c r="X333" s="51"/>
      <c r="Y333" s="89" t="str">
        <f t="shared" si="66"/>
        <v/>
      </c>
      <c r="Z333" s="89"/>
      <c r="AA333" s="89" t="str">
        <f t="shared" si="67"/>
        <v/>
      </c>
      <c r="AB333" s="86"/>
      <c r="AC333" s="86" t="str">
        <f t="shared" si="68"/>
        <v/>
      </c>
      <c r="AD333" s="51"/>
      <c r="AE333" s="51"/>
      <c r="AF333" s="51"/>
      <c r="AG333" s="51"/>
    </row>
    <row r="334" spans="1:33" ht="21.95" customHeight="1" x14ac:dyDescent="0.3">
      <c r="A334" s="38" t="str">
        <f t="shared" si="60"/>
        <v/>
      </c>
      <c r="B334" s="121"/>
      <c r="C334" s="122"/>
      <c r="D334" s="125"/>
      <c r="E334" s="125"/>
      <c r="F334" s="125"/>
      <c r="G334" s="125"/>
      <c r="H334" s="10" t="str">
        <f t="shared" si="61"/>
        <v/>
      </c>
      <c r="I334" s="31">
        <f t="shared" si="62"/>
        <v>0</v>
      </c>
      <c r="J334" s="121"/>
      <c r="K334" s="32" t="str">
        <f t="shared" si="63"/>
        <v/>
      </c>
      <c r="L334" s="129"/>
      <c r="M334" s="34" t="str">
        <f t="shared" si="64"/>
        <v/>
      </c>
      <c r="N334" s="129"/>
      <c r="O334" s="39" t="str">
        <f t="shared" si="65"/>
        <v/>
      </c>
      <c r="P334" s="134"/>
      <c r="Q334" s="51"/>
      <c r="R334" s="51"/>
      <c r="S334" s="51"/>
      <c r="T334" s="51"/>
      <c r="U334" s="51"/>
      <c r="V334" s="51"/>
      <c r="W334" s="51"/>
      <c r="X334" s="51"/>
      <c r="Y334" s="89" t="str">
        <f t="shared" si="66"/>
        <v/>
      </c>
      <c r="Z334" s="89"/>
      <c r="AA334" s="89" t="str">
        <f t="shared" si="67"/>
        <v/>
      </c>
      <c r="AB334" s="86"/>
      <c r="AC334" s="86" t="str">
        <f t="shared" si="68"/>
        <v/>
      </c>
      <c r="AD334" s="51"/>
      <c r="AE334" s="51"/>
      <c r="AF334" s="51"/>
      <c r="AG334" s="51"/>
    </row>
    <row r="335" spans="1:33" ht="21.95" customHeight="1" x14ac:dyDescent="0.3">
      <c r="A335" s="38" t="str">
        <f t="shared" si="60"/>
        <v/>
      </c>
      <c r="B335" s="121"/>
      <c r="C335" s="122"/>
      <c r="D335" s="125"/>
      <c r="E335" s="125"/>
      <c r="F335" s="125"/>
      <c r="G335" s="125"/>
      <c r="H335" s="10" t="str">
        <f t="shared" si="61"/>
        <v/>
      </c>
      <c r="I335" s="31">
        <f t="shared" si="62"/>
        <v>0</v>
      </c>
      <c r="J335" s="121"/>
      <c r="K335" s="32" t="str">
        <f t="shared" si="63"/>
        <v/>
      </c>
      <c r="L335" s="129"/>
      <c r="M335" s="34" t="str">
        <f t="shared" si="64"/>
        <v/>
      </c>
      <c r="N335" s="129"/>
      <c r="O335" s="39" t="str">
        <f t="shared" si="65"/>
        <v/>
      </c>
      <c r="P335" s="134"/>
      <c r="Q335" s="51"/>
      <c r="R335" s="51"/>
      <c r="S335" s="51"/>
      <c r="T335" s="51"/>
      <c r="U335" s="51"/>
      <c r="V335" s="51"/>
      <c r="W335" s="51"/>
      <c r="X335" s="51"/>
      <c r="Y335" s="89" t="str">
        <f t="shared" si="66"/>
        <v/>
      </c>
      <c r="Z335" s="89"/>
      <c r="AA335" s="89" t="str">
        <f t="shared" si="67"/>
        <v/>
      </c>
      <c r="AB335" s="86"/>
      <c r="AC335" s="86" t="str">
        <f t="shared" si="68"/>
        <v/>
      </c>
      <c r="AD335" s="51"/>
      <c r="AE335" s="51"/>
      <c r="AF335" s="51"/>
      <c r="AG335" s="51"/>
    </row>
    <row r="336" spans="1:33" ht="21.95" customHeight="1" x14ac:dyDescent="0.3">
      <c r="A336" s="38" t="str">
        <f t="shared" si="60"/>
        <v/>
      </c>
      <c r="B336" s="121"/>
      <c r="C336" s="122"/>
      <c r="D336" s="125"/>
      <c r="E336" s="125"/>
      <c r="F336" s="125"/>
      <c r="G336" s="125"/>
      <c r="H336" s="10" t="str">
        <f t="shared" si="61"/>
        <v/>
      </c>
      <c r="I336" s="31">
        <f t="shared" si="62"/>
        <v>0</v>
      </c>
      <c r="J336" s="121"/>
      <c r="K336" s="32" t="str">
        <f t="shared" si="63"/>
        <v/>
      </c>
      <c r="L336" s="129"/>
      <c r="M336" s="34" t="str">
        <f t="shared" si="64"/>
        <v/>
      </c>
      <c r="N336" s="129"/>
      <c r="O336" s="39" t="str">
        <f t="shared" si="65"/>
        <v/>
      </c>
      <c r="P336" s="134"/>
      <c r="Q336" s="51"/>
      <c r="R336" s="51"/>
      <c r="S336" s="51"/>
      <c r="T336" s="51"/>
      <c r="U336" s="51"/>
      <c r="V336" s="51"/>
      <c r="W336" s="51"/>
      <c r="X336" s="51"/>
      <c r="Y336" s="89" t="str">
        <f t="shared" si="66"/>
        <v/>
      </c>
      <c r="Z336" s="89"/>
      <c r="AA336" s="89" t="str">
        <f t="shared" si="67"/>
        <v/>
      </c>
      <c r="AB336" s="86"/>
      <c r="AC336" s="86" t="str">
        <f t="shared" si="68"/>
        <v/>
      </c>
      <c r="AD336" s="51"/>
      <c r="AE336" s="51"/>
      <c r="AF336" s="51"/>
      <c r="AG336" s="51"/>
    </row>
    <row r="337" spans="1:33" ht="21.95" customHeight="1" x14ac:dyDescent="0.3">
      <c r="A337" s="38" t="str">
        <f t="shared" si="60"/>
        <v/>
      </c>
      <c r="B337" s="121"/>
      <c r="C337" s="122"/>
      <c r="D337" s="125"/>
      <c r="E337" s="125"/>
      <c r="F337" s="125"/>
      <c r="G337" s="125"/>
      <c r="H337" s="10" t="str">
        <f t="shared" si="61"/>
        <v/>
      </c>
      <c r="I337" s="31">
        <f t="shared" si="62"/>
        <v>0</v>
      </c>
      <c r="J337" s="121"/>
      <c r="K337" s="32" t="str">
        <f t="shared" si="63"/>
        <v/>
      </c>
      <c r="L337" s="129"/>
      <c r="M337" s="34" t="str">
        <f t="shared" si="64"/>
        <v/>
      </c>
      <c r="N337" s="129"/>
      <c r="O337" s="39" t="str">
        <f t="shared" si="65"/>
        <v/>
      </c>
      <c r="P337" s="134"/>
      <c r="Q337" s="51"/>
      <c r="R337" s="51"/>
      <c r="S337" s="51"/>
      <c r="T337" s="51"/>
      <c r="U337" s="51"/>
      <c r="V337" s="51"/>
      <c r="W337" s="51"/>
      <c r="X337" s="51"/>
      <c r="Y337" s="89" t="str">
        <f t="shared" si="66"/>
        <v/>
      </c>
      <c r="Z337" s="89"/>
      <c r="AA337" s="89" t="str">
        <f t="shared" si="67"/>
        <v/>
      </c>
      <c r="AB337" s="86"/>
      <c r="AC337" s="86" t="str">
        <f t="shared" si="68"/>
        <v/>
      </c>
      <c r="AD337" s="51"/>
      <c r="AE337" s="51"/>
      <c r="AF337" s="51"/>
      <c r="AG337" s="51"/>
    </row>
    <row r="338" spans="1:33" ht="21.95" customHeight="1" x14ac:dyDescent="0.3">
      <c r="A338" s="38" t="str">
        <f t="shared" si="60"/>
        <v/>
      </c>
      <c r="B338" s="121"/>
      <c r="C338" s="122"/>
      <c r="D338" s="125"/>
      <c r="E338" s="125"/>
      <c r="F338" s="125"/>
      <c r="G338" s="125"/>
      <c r="H338" s="10" t="str">
        <f t="shared" si="61"/>
        <v/>
      </c>
      <c r="I338" s="31">
        <f t="shared" si="62"/>
        <v>0</v>
      </c>
      <c r="J338" s="121"/>
      <c r="K338" s="32" t="str">
        <f t="shared" si="63"/>
        <v/>
      </c>
      <c r="L338" s="129"/>
      <c r="M338" s="34" t="str">
        <f t="shared" si="64"/>
        <v/>
      </c>
      <c r="N338" s="129"/>
      <c r="O338" s="39" t="str">
        <f t="shared" si="65"/>
        <v/>
      </c>
      <c r="P338" s="134"/>
      <c r="Q338" s="51"/>
      <c r="R338" s="51"/>
      <c r="S338" s="51"/>
      <c r="T338" s="51"/>
      <c r="U338" s="51"/>
      <c r="V338" s="51"/>
      <c r="W338" s="51"/>
      <c r="X338" s="51"/>
      <c r="Y338" s="89" t="str">
        <f t="shared" si="66"/>
        <v/>
      </c>
      <c r="Z338" s="89"/>
      <c r="AA338" s="89" t="str">
        <f t="shared" si="67"/>
        <v/>
      </c>
      <c r="AB338" s="86"/>
      <c r="AC338" s="86" t="str">
        <f t="shared" si="68"/>
        <v/>
      </c>
      <c r="AD338" s="51"/>
      <c r="AE338" s="51"/>
      <c r="AF338" s="51"/>
      <c r="AG338" s="51"/>
    </row>
    <row r="339" spans="1:33" ht="21.95" customHeight="1" x14ac:dyDescent="0.3">
      <c r="A339" s="38" t="str">
        <f t="shared" ref="A339:A402" si="69">IF(OR(D339&lt;&gt;"",B339&lt;&gt;"",C339&lt;&gt;"",F339&lt;&gt;""),A338+1,"")</f>
        <v/>
      </c>
      <c r="B339" s="121"/>
      <c r="C339" s="122"/>
      <c r="D339" s="125"/>
      <c r="E339" s="125"/>
      <c r="F339" s="125"/>
      <c r="G339" s="125"/>
      <c r="H339" s="10" t="str">
        <f t="shared" ref="H339:H402" si="70">IF(G339="","","ks")</f>
        <v/>
      </c>
      <c r="I339" s="31">
        <f t="shared" ref="I339:I402" si="71">((D339*F339)/1000000)*G339</f>
        <v>0</v>
      </c>
      <c r="J339" s="121"/>
      <c r="K339" s="32" t="str">
        <f t="shared" ref="K339:K402" si="72">IF(Y339&gt;0,Y339,(((($D339/1000)+prořez)*2)+((($F339/1000)+prořez)*2))*$G339)</f>
        <v/>
      </c>
      <c r="L339" s="129"/>
      <c r="M339" s="34" t="str">
        <f t="shared" ref="M339:M402" si="73">IF(AC339&gt;0,AC339,(((($D339/1000)+prořez)*2)+((($F339/1000)+prořez)*2))*$G339)</f>
        <v/>
      </c>
      <c r="N339" s="129"/>
      <c r="O339" s="39" t="str">
        <f t="shared" ref="O339:O402" si="74">IF(AA339&gt;0,AA339,(((($D339/1000)+prořez)*2)+((($F339/1000)+prořez)*2))*$G339)</f>
        <v/>
      </c>
      <c r="P339" s="134"/>
      <c r="Q339" s="51"/>
      <c r="R339" s="51"/>
      <c r="S339" s="51"/>
      <c r="T339" s="51"/>
      <c r="U339" s="51"/>
      <c r="V339" s="51"/>
      <c r="W339" s="51"/>
      <c r="X339" s="51"/>
      <c r="Y339" s="89" t="str">
        <f t="shared" ref="Y339:Y402" si="75">IF(J339="A",((($D339/1000)+prořez)*1)*$G339,IF(J339="B",((($F339/1000)+prořez)*1)*$G339,IF(J339="AA",((($D339/1000)+prořez)*2)*$G339,IF(J339="BB",((($F339/1000)+prořez)*2)*$G339,IF(J339="AB",(((($D339/1000)+prořez))+(($F339/1000)+prořez))*$G339,IF(J339="AAB",(((($D339/1000)+prořez)*2)+(($F339/1000)+prořez))*$G339,IF(J339="ABB",(((($D339/1000)+prořez)+((($F339/1000)+prořez)*2)))*$G339,IF(J339="","",0))))))))</f>
        <v/>
      </c>
      <c r="Z339" s="89"/>
      <c r="AA339" s="89" t="str">
        <f t="shared" ref="AA339:AA402" si="76">IF(N339="A",((($D339/1000)+prořez)*1)*$G339,IF(N339="B",((($F339/1000)+prořez)*1)*$G339,IF(N339="AA",((($D339/1000)+prořez)*2)*$G339,IF(N339="BB",((($F339/1000)+prořez)*2)*$G339,IF(N339="AB",(((($D339/1000)+prořez))+(($F339/1000)+prořez))*$G339,IF(N339="AAB",(((($D339/1000)+prořez)*2)+(($F339/1000)+prořez))*$G339,IF(N339="ABB",(((($D339/1000)+prořez)+((($F339/1000)+prořez)*2)))*$G339,IF(N339="","",0))))))))</f>
        <v/>
      </c>
      <c r="AB339" s="86"/>
      <c r="AC339" s="86" t="str">
        <f t="shared" ref="AC339:AC402" si="77">IF(L339="A",((($D339/1000)+prořez)*1)*$G339,IF(L339="B",((($F339/1000)+prořez)*1)*$G339,IF(L339="AA",((($D339/1000)+prořez)*2)*$G339,IF(L339="BB",((($F339/1000)+prořez)*2)*$G339,IF(L339="AB",(((($D339/1000)+prořez))+(($F339/1000)+prořez))*$G339,IF(L339="AAB",(((($D339/1000)+prořez)*2)+(($F339/1000)+prořez))*$G339,IF(L339="ABB",(((($D339/1000)+prořez)+((($F339/1000)+prořez)*2)))*$G339,IF(L339="","",0))))))))</f>
        <v/>
      </c>
      <c r="AD339" s="51"/>
      <c r="AE339" s="51"/>
      <c r="AF339" s="51"/>
      <c r="AG339" s="51"/>
    </row>
    <row r="340" spans="1:33" ht="21.95" customHeight="1" x14ac:dyDescent="0.3">
      <c r="A340" s="38" t="str">
        <f t="shared" si="69"/>
        <v/>
      </c>
      <c r="B340" s="121"/>
      <c r="C340" s="122"/>
      <c r="D340" s="125"/>
      <c r="E340" s="125"/>
      <c r="F340" s="125"/>
      <c r="G340" s="125"/>
      <c r="H340" s="10" t="str">
        <f t="shared" si="70"/>
        <v/>
      </c>
      <c r="I340" s="31">
        <f t="shared" si="71"/>
        <v>0</v>
      </c>
      <c r="J340" s="121"/>
      <c r="K340" s="32" t="str">
        <f t="shared" si="72"/>
        <v/>
      </c>
      <c r="L340" s="129"/>
      <c r="M340" s="34" t="str">
        <f t="shared" si="73"/>
        <v/>
      </c>
      <c r="N340" s="129"/>
      <c r="O340" s="39" t="str">
        <f t="shared" si="74"/>
        <v/>
      </c>
      <c r="P340" s="134"/>
      <c r="Q340" s="51"/>
      <c r="R340" s="51"/>
      <c r="S340" s="51"/>
      <c r="T340" s="51"/>
      <c r="U340" s="51"/>
      <c r="V340" s="51"/>
      <c r="W340" s="51"/>
      <c r="X340" s="51"/>
      <c r="Y340" s="89" t="str">
        <f t="shared" si="75"/>
        <v/>
      </c>
      <c r="Z340" s="89"/>
      <c r="AA340" s="89" t="str">
        <f t="shared" si="76"/>
        <v/>
      </c>
      <c r="AB340" s="86"/>
      <c r="AC340" s="86" t="str">
        <f t="shared" si="77"/>
        <v/>
      </c>
      <c r="AD340" s="51"/>
      <c r="AE340" s="51"/>
      <c r="AF340" s="51"/>
      <c r="AG340" s="51"/>
    </row>
    <row r="341" spans="1:33" ht="21.95" customHeight="1" x14ac:dyDescent="0.3">
      <c r="A341" s="38" t="str">
        <f t="shared" si="69"/>
        <v/>
      </c>
      <c r="B341" s="121"/>
      <c r="C341" s="122"/>
      <c r="D341" s="125"/>
      <c r="E341" s="125"/>
      <c r="F341" s="125"/>
      <c r="G341" s="125"/>
      <c r="H341" s="10" t="str">
        <f t="shared" si="70"/>
        <v/>
      </c>
      <c r="I341" s="31">
        <f t="shared" si="71"/>
        <v>0</v>
      </c>
      <c r="J341" s="121"/>
      <c r="K341" s="32" t="str">
        <f t="shared" si="72"/>
        <v/>
      </c>
      <c r="L341" s="129"/>
      <c r="M341" s="34" t="str">
        <f t="shared" si="73"/>
        <v/>
      </c>
      <c r="N341" s="129"/>
      <c r="O341" s="39" t="str">
        <f t="shared" si="74"/>
        <v/>
      </c>
      <c r="P341" s="134"/>
      <c r="Q341" s="51"/>
      <c r="R341" s="51"/>
      <c r="S341" s="51"/>
      <c r="T341" s="51"/>
      <c r="U341" s="51"/>
      <c r="V341" s="51"/>
      <c r="W341" s="51"/>
      <c r="X341" s="51"/>
      <c r="Y341" s="89" t="str">
        <f t="shared" si="75"/>
        <v/>
      </c>
      <c r="Z341" s="89"/>
      <c r="AA341" s="89" t="str">
        <f t="shared" si="76"/>
        <v/>
      </c>
      <c r="AB341" s="86"/>
      <c r="AC341" s="86" t="str">
        <f t="shared" si="77"/>
        <v/>
      </c>
      <c r="AD341" s="51"/>
      <c r="AE341" s="51"/>
      <c r="AF341" s="51"/>
      <c r="AG341" s="51"/>
    </row>
    <row r="342" spans="1:33" ht="21.95" customHeight="1" x14ac:dyDescent="0.3">
      <c r="A342" s="38" t="str">
        <f t="shared" si="69"/>
        <v/>
      </c>
      <c r="B342" s="121"/>
      <c r="C342" s="122"/>
      <c r="D342" s="125"/>
      <c r="E342" s="125"/>
      <c r="F342" s="125"/>
      <c r="G342" s="125"/>
      <c r="H342" s="10" t="str">
        <f t="shared" si="70"/>
        <v/>
      </c>
      <c r="I342" s="31">
        <f t="shared" si="71"/>
        <v>0</v>
      </c>
      <c r="J342" s="121"/>
      <c r="K342" s="32" t="str">
        <f t="shared" si="72"/>
        <v/>
      </c>
      <c r="L342" s="129"/>
      <c r="M342" s="34" t="str">
        <f t="shared" si="73"/>
        <v/>
      </c>
      <c r="N342" s="129"/>
      <c r="O342" s="39" t="str">
        <f t="shared" si="74"/>
        <v/>
      </c>
      <c r="P342" s="134"/>
      <c r="Q342" s="51"/>
      <c r="R342" s="51"/>
      <c r="S342" s="51"/>
      <c r="T342" s="51"/>
      <c r="U342" s="51"/>
      <c r="V342" s="51"/>
      <c r="W342" s="51"/>
      <c r="X342" s="51"/>
      <c r="Y342" s="89" t="str">
        <f t="shared" si="75"/>
        <v/>
      </c>
      <c r="Z342" s="89"/>
      <c r="AA342" s="89" t="str">
        <f t="shared" si="76"/>
        <v/>
      </c>
      <c r="AB342" s="86"/>
      <c r="AC342" s="86" t="str">
        <f t="shared" si="77"/>
        <v/>
      </c>
      <c r="AD342" s="51"/>
      <c r="AE342" s="51"/>
      <c r="AF342" s="51"/>
      <c r="AG342" s="51"/>
    </row>
    <row r="343" spans="1:33" ht="21.95" customHeight="1" x14ac:dyDescent="0.3">
      <c r="A343" s="38" t="str">
        <f t="shared" si="69"/>
        <v/>
      </c>
      <c r="B343" s="121"/>
      <c r="C343" s="122"/>
      <c r="D343" s="125"/>
      <c r="E343" s="125"/>
      <c r="F343" s="125"/>
      <c r="G343" s="125"/>
      <c r="H343" s="10" t="str">
        <f t="shared" si="70"/>
        <v/>
      </c>
      <c r="I343" s="31">
        <f t="shared" si="71"/>
        <v>0</v>
      </c>
      <c r="J343" s="121"/>
      <c r="K343" s="32" t="str">
        <f t="shared" si="72"/>
        <v/>
      </c>
      <c r="L343" s="129"/>
      <c r="M343" s="34" t="str">
        <f t="shared" si="73"/>
        <v/>
      </c>
      <c r="N343" s="129"/>
      <c r="O343" s="39" t="str">
        <f t="shared" si="74"/>
        <v/>
      </c>
      <c r="P343" s="134"/>
      <c r="Q343" s="51"/>
      <c r="R343" s="51"/>
      <c r="S343" s="51"/>
      <c r="T343" s="51"/>
      <c r="U343" s="51"/>
      <c r="V343" s="51"/>
      <c r="W343" s="51"/>
      <c r="X343" s="51"/>
      <c r="Y343" s="89" t="str">
        <f t="shared" si="75"/>
        <v/>
      </c>
      <c r="Z343" s="89"/>
      <c r="AA343" s="89" t="str">
        <f t="shared" si="76"/>
        <v/>
      </c>
      <c r="AB343" s="86"/>
      <c r="AC343" s="86" t="str">
        <f t="shared" si="77"/>
        <v/>
      </c>
      <c r="AD343" s="51"/>
      <c r="AE343" s="51"/>
      <c r="AF343" s="51"/>
      <c r="AG343" s="51"/>
    </row>
    <row r="344" spans="1:33" ht="21.95" customHeight="1" x14ac:dyDescent="0.3">
      <c r="A344" s="38" t="str">
        <f t="shared" si="69"/>
        <v/>
      </c>
      <c r="B344" s="121"/>
      <c r="C344" s="122"/>
      <c r="D344" s="125"/>
      <c r="E344" s="125"/>
      <c r="F344" s="125"/>
      <c r="G344" s="125"/>
      <c r="H344" s="10" t="str">
        <f t="shared" si="70"/>
        <v/>
      </c>
      <c r="I344" s="31">
        <f t="shared" si="71"/>
        <v>0</v>
      </c>
      <c r="J344" s="121"/>
      <c r="K344" s="32" t="str">
        <f t="shared" si="72"/>
        <v/>
      </c>
      <c r="L344" s="129"/>
      <c r="M344" s="34" t="str">
        <f t="shared" si="73"/>
        <v/>
      </c>
      <c r="N344" s="129"/>
      <c r="O344" s="39" t="str">
        <f t="shared" si="74"/>
        <v/>
      </c>
      <c r="P344" s="134"/>
      <c r="Q344" s="51"/>
      <c r="R344" s="51"/>
      <c r="S344" s="51"/>
      <c r="T344" s="51"/>
      <c r="U344" s="51"/>
      <c r="V344" s="51"/>
      <c r="W344" s="51"/>
      <c r="X344" s="51"/>
      <c r="Y344" s="89" t="str">
        <f t="shared" si="75"/>
        <v/>
      </c>
      <c r="Z344" s="89"/>
      <c r="AA344" s="89" t="str">
        <f t="shared" si="76"/>
        <v/>
      </c>
      <c r="AB344" s="86"/>
      <c r="AC344" s="86" t="str">
        <f t="shared" si="77"/>
        <v/>
      </c>
      <c r="AD344" s="51"/>
      <c r="AE344" s="51"/>
      <c r="AF344" s="51"/>
      <c r="AG344" s="51"/>
    </row>
    <row r="345" spans="1:33" ht="21.95" customHeight="1" x14ac:dyDescent="0.3">
      <c r="A345" s="38" t="str">
        <f t="shared" si="69"/>
        <v/>
      </c>
      <c r="B345" s="121"/>
      <c r="C345" s="122"/>
      <c r="D345" s="125"/>
      <c r="E345" s="125"/>
      <c r="F345" s="125"/>
      <c r="G345" s="125"/>
      <c r="H345" s="10" t="str">
        <f t="shared" si="70"/>
        <v/>
      </c>
      <c r="I345" s="31">
        <f t="shared" si="71"/>
        <v>0</v>
      </c>
      <c r="J345" s="121"/>
      <c r="K345" s="32" t="str">
        <f t="shared" si="72"/>
        <v/>
      </c>
      <c r="L345" s="129"/>
      <c r="M345" s="34" t="str">
        <f t="shared" si="73"/>
        <v/>
      </c>
      <c r="N345" s="129"/>
      <c r="O345" s="39" t="str">
        <f t="shared" si="74"/>
        <v/>
      </c>
      <c r="P345" s="134"/>
      <c r="Q345" s="51"/>
      <c r="R345" s="51"/>
      <c r="S345" s="51"/>
      <c r="T345" s="51"/>
      <c r="U345" s="51"/>
      <c r="V345" s="51"/>
      <c r="W345" s="51"/>
      <c r="X345" s="51"/>
      <c r="Y345" s="89" t="str">
        <f t="shared" si="75"/>
        <v/>
      </c>
      <c r="Z345" s="89"/>
      <c r="AA345" s="89" t="str">
        <f t="shared" si="76"/>
        <v/>
      </c>
      <c r="AB345" s="86"/>
      <c r="AC345" s="86" t="str">
        <f t="shared" si="77"/>
        <v/>
      </c>
      <c r="AD345" s="51"/>
      <c r="AE345" s="51"/>
      <c r="AF345" s="51"/>
      <c r="AG345" s="51"/>
    </row>
    <row r="346" spans="1:33" ht="21.95" customHeight="1" x14ac:dyDescent="0.3">
      <c r="A346" s="38" t="str">
        <f t="shared" si="69"/>
        <v/>
      </c>
      <c r="B346" s="121"/>
      <c r="C346" s="122"/>
      <c r="D346" s="125"/>
      <c r="E346" s="125"/>
      <c r="F346" s="125"/>
      <c r="G346" s="125"/>
      <c r="H346" s="10" t="str">
        <f t="shared" si="70"/>
        <v/>
      </c>
      <c r="I346" s="31">
        <f t="shared" si="71"/>
        <v>0</v>
      </c>
      <c r="J346" s="121"/>
      <c r="K346" s="32" t="str">
        <f t="shared" si="72"/>
        <v/>
      </c>
      <c r="L346" s="129"/>
      <c r="M346" s="34" t="str">
        <f t="shared" si="73"/>
        <v/>
      </c>
      <c r="N346" s="129"/>
      <c r="O346" s="39" t="str">
        <f t="shared" si="74"/>
        <v/>
      </c>
      <c r="P346" s="134"/>
      <c r="Q346" s="51"/>
      <c r="R346" s="51"/>
      <c r="S346" s="51"/>
      <c r="T346" s="51"/>
      <c r="U346" s="51"/>
      <c r="V346" s="51"/>
      <c r="W346" s="51"/>
      <c r="X346" s="51"/>
      <c r="Y346" s="89" t="str">
        <f t="shared" si="75"/>
        <v/>
      </c>
      <c r="Z346" s="89"/>
      <c r="AA346" s="89" t="str">
        <f t="shared" si="76"/>
        <v/>
      </c>
      <c r="AB346" s="86"/>
      <c r="AC346" s="86" t="str">
        <f t="shared" si="77"/>
        <v/>
      </c>
      <c r="AD346" s="51"/>
      <c r="AE346" s="51"/>
      <c r="AF346" s="51"/>
      <c r="AG346" s="51"/>
    </row>
    <row r="347" spans="1:33" ht="21.95" customHeight="1" x14ac:dyDescent="0.3">
      <c r="A347" s="38" t="str">
        <f t="shared" si="69"/>
        <v/>
      </c>
      <c r="B347" s="121"/>
      <c r="C347" s="122"/>
      <c r="D347" s="125"/>
      <c r="E347" s="125"/>
      <c r="F347" s="125"/>
      <c r="G347" s="125"/>
      <c r="H347" s="10" t="str">
        <f t="shared" si="70"/>
        <v/>
      </c>
      <c r="I347" s="31">
        <f t="shared" si="71"/>
        <v>0</v>
      </c>
      <c r="J347" s="121"/>
      <c r="K347" s="32" t="str">
        <f t="shared" si="72"/>
        <v/>
      </c>
      <c r="L347" s="129"/>
      <c r="M347" s="34" t="str">
        <f t="shared" si="73"/>
        <v/>
      </c>
      <c r="N347" s="129"/>
      <c r="O347" s="39" t="str">
        <f t="shared" si="74"/>
        <v/>
      </c>
      <c r="P347" s="134"/>
      <c r="Q347" s="51"/>
      <c r="R347" s="51"/>
      <c r="S347" s="51"/>
      <c r="T347" s="51"/>
      <c r="U347" s="51"/>
      <c r="V347" s="51"/>
      <c r="W347" s="51"/>
      <c r="X347" s="51"/>
      <c r="Y347" s="89" t="str">
        <f t="shared" si="75"/>
        <v/>
      </c>
      <c r="Z347" s="89"/>
      <c r="AA347" s="89" t="str">
        <f t="shared" si="76"/>
        <v/>
      </c>
      <c r="AB347" s="86"/>
      <c r="AC347" s="86" t="str">
        <f t="shared" si="77"/>
        <v/>
      </c>
      <c r="AD347" s="51"/>
      <c r="AE347" s="51"/>
      <c r="AF347" s="51"/>
      <c r="AG347" s="51"/>
    </row>
    <row r="348" spans="1:33" ht="21.95" customHeight="1" x14ac:dyDescent="0.3">
      <c r="A348" s="38" t="str">
        <f t="shared" si="69"/>
        <v/>
      </c>
      <c r="B348" s="121"/>
      <c r="C348" s="122"/>
      <c r="D348" s="125"/>
      <c r="E348" s="125"/>
      <c r="F348" s="125"/>
      <c r="G348" s="125"/>
      <c r="H348" s="10" t="str">
        <f t="shared" si="70"/>
        <v/>
      </c>
      <c r="I348" s="31">
        <f t="shared" si="71"/>
        <v>0</v>
      </c>
      <c r="J348" s="121"/>
      <c r="K348" s="32" t="str">
        <f t="shared" si="72"/>
        <v/>
      </c>
      <c r="L348" s="129"/>
      <c r="M348" s="34" t="str">
        <f t="shared" si="73"/>
        <v/>
      </c>
      <c r="N348" s="129"/>
      <c r="O348" s="39" t="str">
        <f t="shared" si="74"/>
        <v/>
      </c>
      <c r="P348" s="134"/>
      <c r="Q348" s="51"/>
      <c r="R348" s="51"/>
      <c r="S348" s="51"/>
      <c r="T348" s="51"/>
      <c r="U348" s="51"/>
      <c r="V348" s="51"/>
      <c r="W348" s="51"/>
      <c r="X348" s="51"/>
      <c r="Y348" s="89" t="str">
        <f t="shared" si="75"/>
        <v/>
      </c>
      <c r="Z348" s="89"/>
      <c r="AA348" s="89" t="str">
        <f t="shared" si="76"/>
        <v/>
      </c>
      <c r="AB348" s="86"/>
      <c r="AC348" s="86" t="str">
        <f t="shared" si="77"/>
        <v/>
      </c>
      <c r="AD348" s="51"/>
      <c r="AE348" s="51"/>
      <c r="AF348" s="51"/>
      <c r="AG348" s="51"/>
    </row>
    <row r="349" spans="1:33" ht="21.95" customHeight="1" x14ac:dyDescent="0.3">
      <c r="A349" s="38" t="str">
        <f t="shared" si="69"/>
        <v/>
      </c>
      <c r="B349" s="121"/>
      <c r="C349" s="122"/>
      <c r="D349" s="125"/>
      <c r="E349" s="125"/>
      <c r="F349" s="125"/>
      <c r="G349" s="125"/>
      <c r="H349" s="10" t="str">
        <f t="shared" si="70"/>
        <v/>
      </c>
      <c r="I349" s="31">
        <f t="shared" si="71"/>
        <v>0</v>
      </c>
      <c r="J349" s="121"/>
      <c r="K349" s="32" t="str">
        <f t="shared" si="72"/>
        <v/>
      </c>
      <c r="L349" s="129"/>
      <c r="M349" s="34" t="str">
        <f t="shared" si="73"/>
        <v/>
      </c>
      <c r="N349" s="129"/>
      <c r="O349" s="39" t="str">
        <f t="shared" si="74"/>
        <v/>
      </c>
      <c r="P349" s="134"/>
      <c r="Q349" s="51"/>
      <c r="R349" s="51"/>
      <c r="S349" s="51"/>
      <c r="T349" s="51"/>
      <c r="U349" s="51"/>
      <c r="V349" s="51"/>
      <c r="W349" s="51"/>
      <c r="X349" s="51"/>
      <c r="Y349" s="89" t="str">
        <f t="shared" si="75"/>
        <v/>
      </c>
      <c r="Z349" s="89"/>
      <c r="AA349" s="89" t="str">
        <f t="shared" si="76"/>
        <v/>
      </c>
      <c r="AB349" s="86"/>
      <c r="AC349" s="86" t="str">
        <f t="shared" si="77"/>
        <v/>
      </c>
      <c r="AD349" s="51"/>
      <c r="AE349" s="51"/>
      <c r="AF349" s="51"/>
      <c r="AG349" s="51"/>
    </row>
    <row r="350" spans="1:33" ht="21.95" customHeight="1" x14ac:dyDescent="0.3">
      <c r="A350" s="38" t="str">
        <f t="shared" si="69"/>
        <v/>
      </c>
      <c r="B350" s="121"/>
      <c r="C350" s="122"/>
      <c r="D350" s="125"/>
      <c r="E350" s="125"/>
      <c r="F350" s="125"/>
      <c r="G350" s="125"/>
      <c r="H350" s="10" t="str">
        <f t="shared" si="70"/>
        <v/>
      </c>
      <c r="I350" s="31">
        <f t="shared" si="71"/>
        <v>0</v>
      </c>
      <c r="J350" s="121"/>
      <c r="K350" s="32" t="str">
        <f t="shared" si="72"/>
        <v/>
      </c>
      <c r="L350" s="129"/>
      <c r="M350" s="34" t="str">
        <f t="shared" si="73"/>
        <v/>
      </c>
      <c r="N350" s="129"/>
      <c r="O350" s="39" t="str">
        <f t="shared" si="74"/>
        <v/>
      </c>
      <c r="P350" s="134"/>
      <c r="Q350" s="51"/>
      <c r="R350" s="51"/>
      <c r="S350" s="51"/>
      <c r="T350" s="51"/>
      <c r="U350" s="51"/>
      <c r="V350" s="51"/>
      <c r="W350" s="51"/>
      <c r="X350" s="51"/>
      <c r="Y350" s="89" t="str">
        <f t="shared" si="75"/>
        <v/>
      </c>
      <c r="Z350" s="89"/>
      <c r="AA350" s="89" t="str">
        <f t="shared" si="76"/>
        <v/>
      </c>
      <c r="AB350" s="86"/>
      <c r="AC350" s="86" t="str">
        <f t="shared" si="77"/>
        <v/>
      </c>
      <c r="AD350" s="51"/>
      <c r="AE350" s="51"/>
      <c r="AF350" s="51"/>
      <c r="AG350" s="51"/>
    </row>
    <row r="351" spans="1:33" ht="21.95" customHeight="1" x14ac:dyDescent="0.3">
      <c r="A351" s="38" t="str">
        <f t="shared" si="69"/>
        <v/>
      </c>
      <c r="B351" s="121"/>
      <c r="C351" s="122"/>
      <c r="D351" s="125"/>
      <c r="E351" s="125"/>
      <c r="F351" s="125"/>
      <c r="G351" s="125"/>
      <c r="H351" s="10" t="str">
        <f t="shared" si="70"/>
        <v/>
      </c>
      <c r="I351" s="31">
        <f t="shared" si="71"/>
        <v>0</v>
      </c>
      <c r="J351" s="121"/>
      <c r="K351" s="32" t="str">
        <f t="shared" si="72"/>
        <v/>
      </c>
      <c r="L351" s="129"/>
      <c r="M351" s="34" t="str">
        <f t="shared" si="73"/>
        <v/>
      </c>
      <c r="N351" s="129"/>
      <c r="O351" s="39" t="str">
        <f t="shared" si="74"/>
        <v/>
      </c>
      <c r="P351" s="134"/>
      <c r="Q351" s="51"/>
      <c r="R351" s="51"/>
      <c r="S351" s="51"/>
      <c r="T351" s="51"/>
      <c r="U351" s="51"/>
      <c r="V351" s="51"/>
      <c r="W351" s="51"/>
      <c r="X351" s="51"/>
      <c r="Y351" s="89" t="str">
        <f t="shared" si="75"/>
        <v/>
      </c>
      <c r="Z351" s="89"/>
      <c r="AA351" s="89" t="str">
        <f t="shared" si="76"/>
        <v/>
      </c>
      <c r="AB351" s="86"/>
      <c r="AC351" s="86" t="str">
        <f t="shared" si="77"/>
        <v/>
      </c>
      <c r="AD351" s="51"/>
      <c r="AE351" s="51"/>
      <c r="AF351" s="51"/>
      <c r="AG351" s="51"/>
    </row>
    <row r="352" spans="1:33" ht="21.95" customHeight="1" x14ac:dyDescent="0.3">
      <c r="A352" s="38" t="str">
        <f t="shared" si="69"/>
        <v/>
      </c>
      <c r="B352" s="121"/>
      <c r="C352" s="122"/>
      <c r="D352" s="125"/>
      <c r="E352" s="125"/>
      <c r="F352" s="125"/>
      <c r="G352" s="125"/>
      <c r="H352" s="10" t="str">
        <f t="shared" si="70"/>
        <v/>
      </c>
      <c r="I352" s="31">
        <f t="shared" si="71"/>
        <v>0</v>
      </c>
      <c r="J352" s="121"/>
      <c r="K352" s="32" t="str">
        <f t="shared" si="72"/>
        <v/>
      </c>
      <c r="L352" s="129"/>
      <c r="M352" s="34" t="str">
        <f t="shared" si="73"/>
        <v/>
      </c>
      <c r="N352" s="129"/>
      <c r="O352" s="39" t="str">
        <f t="shared" si="74"/>
        <v/>
      </c>
      <c r="P352" s="134"/>
      <c r="Q352" s="51"/>
      <c r="R352" s="51"/>
      <c r="S352" s="51"/>
      <c r="T352" s="51"/>
      <c r="U352" s="51"/>
      <c r="V352" s="51"/>
      <c r="W352" s="51"/>
      <c r="X352" s="51"/>
      <c r="Y352" s="89" t="str">
        <f t="shared" si="75"/>
        <v/>
      </c>
      <c r="Z352" s="89"/>
      <c r="AA352" s="89" t="str">
        <f t="shared" si="76"/>
        <v/>
      </c>
      <c r="AB352" s="86"/>
      <c r="AC352" s="86" t="str">
        <f t="shared" si="77"/>
        <v/>
      </c>
      <c r="AD352" s="51"/>
      <c r="AE352" s="51"/>
      <c r="AF352" s="51"/>
      <c r="AG352" s="51"/>
    </row>
    <row r="353" spans="1:33" ht="21.95" customHeight="1" x14ac:dyDescent="0.3">
      <c r="A353" s="38" t="str">
        <f t="shared" si="69"/>
        <v/>
      </c>
      <c r="B353" s="121"/>
      <c r="C353" s="122"/>
      <c r="D353" s="125"/>
      <c r="E353" s="125"/>
      <c r="F353" s="125"/>
      <c r="G353" s="125"/>
      <c r="H353" s="10" t="str">
        <f t="shared" si="70"/>
        <v/>
      </c>
      <c r="I353" s="31">
        <f t="shared" si="71"/>
        <v>0</v>
      </c>
      <c r="J353" s="121"/>
      <c r="K353" s="32" t="str">
        <f t="shared" si="72"/>
        <v/>
      </c>
      <c r="L353" s="129"/>
      <c r="M353" s="34" t="str">
        <f t="shared" si="73"/>
        <v/>
      </c>
      <c r="N353" s="129"/>
      <c r="O353" s="39" t="str">
        <f t="shared" si="74"/>
        <v/>
      </c>
      <c r="P353" s="134"/>
      <c r="Q353" s="51"/>
      <c r="R353" s="51"/>
      <c r="S353" s="51"/>
      <c r="T353" s="51"/>
      <c r="U353" s="51"/>
      <c r="V353" s="51"/>
      <c r="W353" s="51"/>
      <c r="X353" s="51"/>
      <c r="Y353" s="89" t="str">
        <f t="shared" si="75"/>
        <v/>
      </c>
      <c r="Z353" s="89"/>
      <c r="AA353" s="89" t="str">
        <f t="shared" si="76"/>
        <v/>
      </c>
      <c r="AB353" s="86"/>
      <c r="AC353" s="86" t="str">
        <f t="shared" si="77"/>
        <v/>
      </c>
      <c r="AD353" s="51"/>
      <c r="AE353" s="51"/>
      <c r="AF353" s="51"/>
      <c r="AG353" s="51"/>
    </row>
    <row r="354" spans="1:33" ht="21.95" customHeight="1" x14ac:dyDescent="0.3">
      <c r="A354" s="38" t="str">
        <f t="shared" si="69"/>
        <v/>
      </c>
      <c r="B354" s="121"/>
      <c r="C354" s="122"/>
      <c r="D354" s="125"/>
      <c r="E354" s="125"/>
      <c r="F354" s="125"/>
      <c r="G354" s="125"/>
      <c r="H354" s="10" t="str">
        <f t="shared" si="70"/>
        <v/>
      </c>
      <c r="I354" s="31">
        <f t="shared" si="71"/>
        <v>0</v>
      </c>
      <c r="J354" s="121"/>
      <c r="K354" s="32" t="str">
        <f t="shared" si="72"/>
        <v/>
      </c>
      <c r="L354" s="129"/>
      <c r="M354" s="34" t="str">
        <f t="shared" si="73"/>
        <v/>
      </c>
      <c r="N354" s="129"/>
      <c r="O354" s="39" t="str">
        <f t="shared" si="74"/>
        <v/>
      </c>
      <c r="P354" s="134"/>
      <c r="Q354" s="51"/>
      <c r="R354" s="51"/>
      <c r="S354" s="51"/>
      <c r="T354" s="51"/>
      <c r="U354" s="51"/>
      <c r="V354" s="51"/>
      <c r="W354" s="51"/>
      <c r="X354" s="51"/>
      <c r="Y354" s="89" t="str">
        <f t="shared" si="75"/>
        <v/>
      </c>
      <c r="Z354" s="89"/>
      <c r="AA354" s="89" t="str">
        <f t="shared" si="76"/>
        <v/>
      </c>
      <c r="AB354" s="86"/>
      <c r="AC354" s="86" t="str">
        <f t="shared" si="77"/>
        <v/>
      </c>
      <c r="AD354" s="51"/>
      <c r="AE354" s="51"/>
      <c r="AF354" s="51"/>
      <c r="AG354" s="51"/>
    </row>
    <row r="355" spans="1:33" ht="21.95" customHeight="1" x14ac:dyDescent="0.3">
      <c r="A355" s="38" t="str">
        <f t="shared" si="69"/>
        <v/>
      </c>
      <c r="B355" s="121"/>
      <c r="C355" s="122"/>
      <c r="D355" s="125"/>
      <c r="E355" s="125"/>
      <c r="F355" s="125"/>
      <c r="G355" s="125"/>
      <c r="H355" s="10" t="str">
        <f t="shared" si="70"/>
        <v/>
      </c>
      <c r="I355" s="31">
        <f t="shared" si="71"/>
        <v>0</v>
      </c>
      <c r="J355" s="121"/>
      <c r="K355" s="32" t="str">
        <f t="shared" si="72"/>
        <v/>
      </c>
      <c r="L355" s="129"/>
      <c r="M355" s="34" t="str">
        <f t="shared" si="73"/>
        <v/>
      </c>
      <c r="N355" s="129"/>
      <c r="O355" s="39" t="str">
        <f t="shared" si="74"/>
        <v/>
      </c>
      <c r="P355" s="134"/>
      <c r="Q355" s="51"/>
      <c r="R355" s="51"/>
      <c r="S355" s="51"/>
      <c r="T355" s="51"/>
      <c r="U355" s="51"/>
      <c r="V355" s="51"/>
      <c r="W355" s="51"/>
      <c r="X355" s="51"/>
      <c r="Y355" s="89" t="str">
        <f t="shared" si="75"/>
        <v/>
      </c>
      <c r="Z355" s="89"/>
      <c r="AA355" s="89" t="str">
        <f t="shared" si="76"/>
        <v/>
      </c>
      <c r="AB355" s="86"/>
      <c r="AC355" s="86" t="str">
        <f t="shared" si="77"/>
        <v/>
      </c>
      <c r="AD355" s="51"/>
      <c r="AE355" s="51"/>
      <c r="AF355" s="51"/>
      <c r="AG355" s="51"/>
    </row>
    <row r="356" spans="1:33" ht="21.95" customHeight="1" x14ac:dyDescent="0.3">
      <c r="A356" s="38" t="str">
        <f t="shared" si="69"/>
        <v/>
      </c>
      <c r="B356" s="121"/>
      <c r="C356" s="122"/>
      <c r="D356" s="125"/>
      <c r="E356" s="125"/>
      <c r="F356" s="125"/>
      <c r="G356" s="125"/>
      <c r="H356" s="10" t="str">
        <f t="shared" si="70"/>
        <v/>
      </c>
      <c r="I356" s="31">
        <f t="shared" si="71"/>
        <v>0</v>
      </c>
      <c r="J356" s="121"/>
      <c r="K356" s="32" t="str">
        <f t="shared" si="72"/>
        <v/>
      </c>
      <c r="L356" s="129"/>
      <c r="M356" s="34" t="str">
        <f t="shared" si="73"/>
        <v/>
      </c>
      <c r="N356" s="129"/>
      <c r="O356" s="39" t="str">
        <f t="shared" si="74"/>
        <v/>
      </c>
      <c r="P356" s="134"/>
      <c r="Q356" s="51"/>
      <c r="R356" s="51"/>
      <c r="S356" s="51"/>
      <c r="T356" s="51"/>
      <c r="U356" s="51"/>
      <c r="V356" s="51"/>
      <c r="W356" s="51"/>
      <c r="X356" s="51"/>
      <c r="Y356" s="89" t="str">
        <f t="shared" si="75"/>
        <v/>
      </c>
      <c r="Z356" s="89"/>
      <c r="AA356" s="89" t="str">
        <f t="shared" si="76"/>
        <v/>
      </c>
      <c r="AB356" s="86"/>
      <c r="AC356" s="86" t="str">
        <f t="shared" si="77"/>
        <v/>
      </c>
      <c r="AD356" s="51"/>
      <c r="AE356" s="51"/>
      <c r="AF356" s="51"/>
      <c r="AG356" s="51"/>
    </row>
    <row r="357" spans="1:33" ht="21.95" customHeight="1" x14ac:dyDescent="0.3">
      <c r="A357" s="38" t="str">
        <f t="shared" si="69"/>
        <v/>
      </c>
      <c r="B357" s="121"/>
      <c r="C357" s="122"/>
      <c r="D357" s="125"/>
      <c r="E357" s="125"/>
      <c r="F357" s="125"/>
      <c r="G357" s="125"/>
      <c r="H357" s="10" t="str">
        <f t="shared" si="70"/>
        <v/>
      </c>
      <c r="I357" s="31">
        <f t="shared" si="71"/>
        <v>0</v>
      </c>
      <c r="J357" s="121"/>
      <c r="K357" s="32" t="str">
        <f t="shared" si="72"/>
        <v/>
      </c>
      <c r="L357" s="129"/>
      <c r="M357" s="34" t="str">
        <f t="shared" si="73"/>
        <v/>
      </c>
      <c r="N357" s="129"/>
      <c r="O357" s="39" t="str">
        <f t="shared" si="74"/>
        <v/>
      </c>
      <c r="P357" s="134"/>
      <c r="Q357" s="51"/>
      <c r="R357" s="51"/>
      <c r="S357" s="51"/>
      <c r="T357" s="51"/>
      <c r="U357" s="51"/>
      <c r="V357" s="51"/>
      <c r="W357" s="51"/>
      <c r="X357" s="51"/>
      <c r="Y357" s="89" t="str">
        <f t="shared" si="75"/>
        <v/>
      </c>
      <c r="Z357" s="89"/>
      <c r="AA357" s="89" t="str">
        <f t="shared" si="76"/>
        <v/>
      </c>
      <c r="AB357" s="86"/>
      <c r="AC357" s="86" t="str">
        <f t="shared" si="77"/>
        <v/>
      </c>
      <c r="AD357" s="51"/>
      <c r="AE357" s="51"/>
      <c r="AF357" s="51"/>
      <c r="AG357" s="51"/>
    </row>
    <row r="358" spans="1:33" ht="21.95" customHeight="1" x14ac:dyDescent="0.3">
      <c r="A358" s="38" t="str">
        <f t="shared" si="69"/>
        <v/>
      </c>
      <c r="B358" s="121"/>
      <c r="C358" s="122"/>
      <c r="D358" s="125"/>
      <c r="E358" s="125"/>
      <c r="F358" s="125"/>
      <c r="G358" s="125"/>
      <c r="H358" s="10" t="str">
        <f t="shared" si="70"/>
        <v/>
      </c>
      <c r="I358" s="31">
        <f t="shared" si="71"/>
        <v>0</v>
      </c>
      <c r="J358" s="121"/>
      <c r="K358" s="32" t="str">
        <f t="shared" si="72"/>
        <v/>
      </c>
      <c r="L358" s="129"/>
      <c r="M358" s="34" t="str">
        <f t="shared" si="73"/>
        <v/>
      </c>
      <c r="N358" s="129"/>
      <c r="O358" s="39" t="str">
        <f t="shared" si="74"/>
        <v/>
      </c>
      <c r="P358" s="134"/>
      <c r="Q358" s="51"/>
      <c r="R358" s="51"/>
      <c r="S358" s="51"/>
      <c r="T358" s="51"/>
      <c r="U358" s="51"/>
      <c r="V358" s="51"/>
      <c r="W358" s="51"/>
      <c r="X358" s="51"/>
      <c r="Y358" s="89" t="str">
        <f t="shared" si="75"/>
        <v/>
      </c>
      <c r="Z358" s="89"/>
      <c r="AA358" s="89" t="str">
        <f t="shared" si="76"/>
        <v/>
      </c>
      <c r="AB358" s="86"/>
      <c r="AC358" s="86" t="str">
        <f t="shared" si="77"/>
        <v/>
      </c>
      <c r="AD358" s="51"/>
      <c r="AE358" s="51"/>
      <c r="AF358" s="51"/>
      <c r="AG358" s="51"/>
    </row>
    <row r="359" spans="1:33" ht="21.95" customHeight="1" x14ac:dyDescent="0.3">
      <c r="A359" s="38" t="str">
        <f t="shared" si="69"/>
        <v/>
      </c>
      <c r="B359" s="121"/>
      <c r="C359" s="122"/>
      <c r="D359" s="125"/>
      <c r="E359" s="125"/>
      <c r="F359" s="125"/>
      <c r="G359" s="125"/>
      <c r="H359" s="10" t="str">
        <f t="shared" si="70"/>
        <v/>
      </c>
      <c r="I359" s="31">
        <f t="shared" si="71"/>
        <v>0</v>
      </c>
      <c r="J359" s="121"/>
      <c r="K359" s="32" t="str">
        <f t="shared" si="72"/>
        <v/>
      </c>
      <c r="L359" s="129"/>
      <c r="M359" s="34" t="str">
        <f t="shared" si="73"/>
        <v/>
      </c>
      <c r="N359" s="129"/>
      <c r="O359" s="39" t="str">
        <f t="shared" si="74"/>
        <v/>
      </c>
      <c r="P359" s="134"/>
      <c r="Q359" s="51"/>
      <c r="R359" s="51"/>
      <c r="S359" s="51"/>
      <c r="T359" s="51"/>
      <c r="U359" s="51"/>
      <c r="V359" s="51"/>
      <c r="W359" s="51"/>
      <c r="X359" s="51"/>
      <c r="Y359" s="89" t="str">
        <f t="shared" si="75"/>
        <v/>
      </c>
      <c r="Z359" s="89"/>
      <c r="AA359" s="89" t="str">
        <f t="shared" si="76"/>
        <v/>
      </c>
      <c r="AB359" s="86"/>
      <c r="AC359" s="86" t="str">
        <f t="shared" si="77"/>
        <v/>
      </c>
      <c r="AD359" s="51"/>
      <c r="AE359" s="51"/>
      <c r="AF359" s="51"/>
      <c r="AG359" s="51"/>
    </row>
    <row r="360" spans="1:33" ht="21.95" customHeight="1" x14ac:dyDescent="0.3">
      <c r="A360" s="38" t="str">
        <f t="shared" si="69"/>
        <v/>
      </c>
      <c r="B360" s="121"/>
      <c r="C360" s="122"/>
      <c r="D360" s="125"/>
      <c r="E360" s="125"/>
      <c r="F360" s="125"/>
      <c r="G360" s="125"/>
      <c r="H360" s="10" t="str">
        <f t="shared" si="70"/>
        <v/>
      </c>
      <c r="I360" s="31">
        <f t="shared" si="71"/>
        <v>0</v>
      </c>
      <c r="J360" s="121"/>
      <c r="K360" s="32" t="str">
        <f t="shared" si="72"/>
        <v/>
      </c>
      <c r="L360" s="129"/>
      <c r="M360" s="34" t="str">
        <f t="shared" si="73"/>
        <v/>
      </c>
      <c r="N360" s="129"/>
      <c r="O360" s="39" t="str">
        <f t="shared" si="74"/>
        <v/>
      </c>
      <c r="P360" s="134"/>
      <c r="Q360" s="51"/>
      <c r="R360" s="51"/>
      <c r="S360" s="51"/>
      <c r="T360" s="51"/>
      <c r="U360" s="51"/>
      <c r="V360" s="51"/>
      <c r="W360" s="51"/>
      <c r="X360" s="51"/>
      <c r="Y360" s="89" t="str">
        <f t="shared" si="75"/>
        <v/>
      </c>
      <c r="Z360" s="89"/>
      <c r="AA360" s="89" t="str">
        <f t="shared" si="76"/>
        <v/>
      </c>
      <c r="AB360" s="86"/>
      <c r="AC360" s="86" t="str">
        <f t="shared" si="77"/>
        <v/>
      </c>
      <c r="AD360" s="51"/>
      <c r="AE360" s="51"/>
      <c r="AF360" s="51"/>
      <c r="AG360" s="51"/>
    </row>
    <row r="361" spans="1:33" ht="21.95" customHeight="1" x14ac:dyDescent="0.3">
      <c r="A361" s="38" t="str">
        <f t="shared" si="69"/>
        <v/>
      </c>
      <c r="B361" s="121"/>
      <c r="C361" s="122"/>
      <c r="D361" s="125"/>
      <c r="E361" s="125"/>
      <c r="F361" s="125"/>
      <c r="G361" s="125"/>
      <c r="H361" s="10" t="str">
        <f t="shared" si="70"/>
        <v/>
      </c>
      <c r="I361" s="31">
        <f t="shared" si="71"/>
        <v>0</v>
      </c>
      <c r="J361" s="121"/>
      <c r="K361" s="32" t="str">
        <f t="shared" si="72"/>
        <v/>
      </c>
      <c r="L361" s="129"/>
      <c r="M361" s="34" t="str">
        <f t="shared" si="73"/>
        <v/>
      </c>
      <c r="N361" s="129"/>
      <c r="O361" s="39" t="str">
        <f t="shared" si="74"/>
        <v/>
      </c>
      <c r="P361" s="134"/>
      <c r="Q361" s="51"/>
      <c r="R361" s="51"/>
      <c r="S361" s="51"/>
      <c r="T361" s="51"/>
      <c r="U361" s="51"/>
      <c r="V361" s="51"/>
      <c r="W361" s="51"/>
      <c r="X361" s="51"/>
      <c r="Y361" s="89" t="str">
        <f t="shared" si="75"/>
        <v/>
      </c>
      <c r="Z361" s="89"/>
      <c r="AA361" s="89" t="str">
        <f t="shared" si="76"/>
        <v/>
      </c>
      <c r="AB361" s="86"/>
      <c r="AC361" s="86" t="str">
        <f t="shared" si="77"/>
        <v/>
      </c>
      <c r="AD361" s="51"/>
      <c r="AE361" s="51"/>
      <c r="AF361" s="51"/>
      <c r="AG361" s="51"/>
    </row>
    <row r="362" spans="1:33" ht="21.95" customHeight="1" x14ac:dyDescent="0.3">
      <c r="A362" s="38" t="str">
        <f t="shared" si="69"/>
        <v/>
      </c>
      <c r="B362" s="121"/>
      <c r="C362" s="122"/>
      <c r="D362" s="125"/>
      <c r="E362" s="125"/>
      <c r="F362" s="125"/>
      <c r="G362" s="125"/>
      <c r="H362" s="10" t="str">
        <f t="shared" si="70"/>
        <v/>
      </c>
      <c r="I362" s="31">
        <f t="shared" si="71"/>
        <v>0</v>
      </c>
      <c r="J362" s="121"/>
      <c r="K362" s="32" t="str">
        <f t="shared" si="72"/>
        <v/>
      </c>
      <c r="L362" s="129"/>
      <c r="M362" s="34" t="str">
        <f t="shared" si="73"/>
        <v/>
      </c>
      <c r="N362" s="129"/>
      <c r="O362" s="39" t="str">
        <f t="shared" si="74"/>
        <v/>
      </c>
      <c r="P362" s="134"/>
      <c r="Q362" s="51"/>
      <c r="R362" s="51"/>
      <c r="S362" s="51"/>
      <c r="T362" s="51"/>
      <c r="U362" s="51"/>
      <c r="V362" s="51"/>
      <c r="W362" s="51"/>
      <c r="X362" s="51"/>
      <c r="Y362" s="89" t="str">
        <f t="shared" si="75"/>
        <v/>
      </c>
      <c r="Z362" s="89"/>
      <c r="AA362" s="89" t="str">
        <f t="shared" si="76"/>
        <v/>
      </c>
      <c r="AB362" s="86"/>
      <c r="AC362" s="86" t="str">
        <f t="shared" si="77"/>
        <v/>
      </c>
      <c r="AD362" s="51"/>
      <c r="AE362" s="51"/>
      <c r="AF362" s="51"/>
      <c r="AG362" s="51"/>
    </row>
    <row r="363" spans="1:33" ht="21.95" customHeight="1" x14ac:dyDescent="0.3">
      <c r="A363" s="38" t="str">
        <f t="shared" si="69"/>
        <v/>
      </c>
      <c r="B363" s="121"/>
      <c r="C363" s="122"/>
      <c r="D363" s="125"/>
      <c r="E363" s="125"/>
      <c r="F363" s="125"/>
      <c r="G363" s="125"/>
      <c r="H363" s="10" t="str">
        <f t="shared" si="70"/>
        <v/>
      </c>
      <c r="I363" s="31">
        <f t="shared" si="71"/>
        <v>0</v>
      </c>
      <c r="J363" s="121"/>
      <c r="K363" s="32" t="str">
        <f t="shared" si="72"/>
        <v/>
      </c>
      <c r="L363" s="129"/>
      <c r="M363" s="34" t="str">
        <f t="shared" si="73"/>
        <v/>
      </c>
      <c r="N363" s="129"/>
      <c r="O363" s="39" t="str">
        <f t="shared" si="74"/>
        <v/>
      </c>
      <c r="P363" s="134"/>
      <c r="Q363" s="51"/>
      <c r="R363" s="51"/>
      <c r="S363" s="51"/>
      <c r="T363" s="51"/>
      <c r="U363" s="51"/>
      <c r="V363" s="51"/>
      <c r="W363" s="51"/>
      <c r="X363" s="51"/>
      <c r="Y363" s="89" t="str">
        <f t="shared" si="75"/>
        <v/>
      </c>
      <c r="Z363" s="89"/>
      <c r="AA363" s="89" t="str">
        <f t="shared" si="76"/>
        <v/>
      </c>
      <c r="AB363" s="86"/>
      <c r="AC363" s="86" t="str">
        <f t="shared" si="77"/>
        <v/>
      </c>
      <c r="AD363" s="51"/>
      <c r="AE363" s="51"/>
      <c r="AF363" s="51"/>
      <c r="AG363" s="51"/>
    </row>
    <row r="364" spans="1:33" ht="21.95" customHeight="1" x14ac:dyDescent="0.3">
      <c r="A364" s="38" t="str">
        <f t="shared" si="69"/>
        <v/>
      </c>
      <c r="B364" s="121"/>
      <c r="C364" s="122"/>
      <c r="D364" s="125"/>
      <c r="E364" s="125"/>
      <c r="F364" s="125"/>
      <c r="G364" s="125"/>
      <c r="H364" s="10" t="str">
        <f t="shared" si="70"/>
        <v/>
      </c>
      <c r="I364" s="31">
        <f t="shared" si="71"/>
        <v>0</v>
      </c>
      <c r="J364" s="121"/>
      <c r="K364" s="32" t="str">
        <f t="shared" si="72"/>
        <v/>
      </c>
      <c r="L364" s="129"/>
      <c r="M364" s="34" t="str">
        <f t="shared" si="73"/>
        <v/>
      </c>
      <c r="N364" s="129"/>
      <c r="O364" s="39" t="str">
        <f t="shared" si="74"/>
        <v/>
      </c>
      <c r="P364" s="134"/>
      <c r="Q364" s="51"/>
      <c r="R364" s="51"/>
      <c r="S364" s="51"/>
      <c r="T364" s="51"/>
      <c r="U364" s="51"/>
      <c r="V364" s="51"/>
      <c r="W364" s="51"/>
      <c r="X364" s="51"/>
      <c r="Y364" s="89" t="str">
        <f t="shared" si="75"/>
        <v/>
      </c>
      <c r="Z364" s="89"/>
      <c r="AA364" s="89" t="str">
        <f t="shared" si="76"/>
        <v/>
      </c>
      <c r="AB364" s="86"/>
      <c r="AC364" s="86" t="str">
        <f t="shared" si="77"/>
        <v/>
      </c>
      <c r="AD364" s="51"/>
      <c r="AE364" s="51"/>
      <c r="AF364" s="51"/>
      <c r="AG364" s="51"/>
    </row>
    <row r="365" spans="1:33" ht="21.95" customHeight="1" x14ac:dyDescent="0.3">
      <c r="A365" s="38" t="str">
        <f t="shared" si="69"/>
        <v/>
      </c>
      <c r="B365" s="121"/>
      <c r="C365" s="122"/>
      <c r="D365" s="125"/>
      <c r="E365" s="125"/>
      <c r="F365" s="125"/>
      <c r="G365" s="125"/>
      <c r="H365" s="10" t="str">
        <f t="shared" si="70"/>
        <v/>
      </c>
      <c r="I365" s="31">
        <f t="shared" si="71"/>
        <v>0</v>
      </c>
      <c r="J365" s="121"/>
      <c r="K365" s="32" t="str">
        <f t="shared" si="72"/>
        <v/>
      </c>
      <c r="L365" s="129"/>
      <c r="M365" s="34" t="str">
        <f t="shared" si="73"/>
        <v/>
      </c>
      <c r="N365" s="129"/>
      <c r="O365" s="39" t="str">
        <f t="shared" si="74"/>
        <v/>
      </c>
      <c r="P365" s="134"/>
      <c r="Q365" s="51"/>
      <c r="R365" s="51"/>
      <c r="S365" s="51"/>
      <c r="T365" s="51"/>
      <c r="U365" s="51"/>
      <c r="V365" s="51"/>
      <c r="W365" s="51"/>
      <c r="X365" s="51"/>
      <c r="Y365" s="89" t="str">
        <f t="shared" si="75"/>
        <v/>
      </c>
      <c r="Z365" s="89"/>
      <c r="AA365" s="89" t="str">
        <f t="shared" si="76"/>
        <v/>
      </c>
      <c r="AB365" s="86"/>
      <c r="AC365" s="86" t="str">
        <f t="shared" si="77"/>
        <v/>
      </c>
      <c r="AD365" s="51"/>
      <c r="AE365" s="51"/>
      <c r="AF365" s="51"/>
      <c r="AG365" s="51"/>
    </row>
    <row r="366" spans="1:33" ht="21.95" customHeight="1" x14ac:dyDescent="0.3">
      <c r="A366" s="38" t="str">
        <f t="shared" si="69"/>
        <v/>
      </c>
      <c r="B366" s="121"/>
      <c r="C366" s="122"/>
      <c r="D366" s="125"/>
      <c r="E366" s="125"/>
      <c r="F366" s="125"/>
      <c r="G366" s="125"/>
      <c r="H366" s="10" t="str">
        <f t="shared" si="70"/>
        <v/>
      </c>
      <c r="I366" s="31">
        <f t="shared" si="71"/>
        <v>0</v>
      </c>
      <c r="J366" s="121"/>
      <c r="K366" s="32" t="str">
        <f t="shared" si="72"/>
        <v/>
      </c>
      <c r="L366" s="129"/>
      <c r="M366" s="34" t="str">
        <f t="shared" si="73"/>
        <v/>
      </c>
      <c r="N366" s="129"/>
      <c r="O366" s="39" t="str">
        <f t="shared" si="74"/>
        <v/>
      </c>
      <c r="P366" s="134"/>
      <c r="Q366" s="51"/>
      <c r="R366" s="51"/>
      <c r="S366" s="51"/>
      <c r="T366" s="51"/>
      <c r="U366" s="51"/>
      <c r="V366" s="51"/>
      <c r="W366" s="51"/>
      <c r="X366" s="51"/>
      <c r="Y366" s="89" t="str">
        <f t="shared" si="75"/>
        <v/>
      </c>
      <c r="Z366" s="89"/>
      <c r="AA366" s="89" t="str">
        <f t="shared" si="76"/>
        <v/>
      </c>
      <c r="AB366" s="86"/>
      <c r="AC366" s="86" t="str">
        <f t="shared" si="77"/>
        <v/>
      </c>
      <c r="AD366" s="51"/>
      <c r="AE366" s="51"/>
      <c r="AF366" s="51"/>
      <c r="AG366" s="51"/>
    </row>
    <row r="367" spans="1:33" ht="21.95" customHeight="1" x14ac:dyDescent="0.3">
      <c r="A367" s="38" t="str">
        <f t="shared" si="69"/>
        <v/>
      </c>
      <c r="B367" s="121"/>
      <c r="C367" s="122"/>
      <c r="D367" s="125"/>
      <c r="E367" s="125"/>
      <c r="F367" s="125"/>
      <c r="G367" s="125"/>
      <c r="H367" s="10" t="str">
        <f t="shared" si="70"/>
        <v/>
      </c>
      <c r="I367" s="31">
        <f t="shared" si="71"/>
        <v>0</v>
      </c>
      <c r="J367" s="121"/>
      <c r="K367" s="32" t="str">
        <f t="shared" si="72"/>
        <v/>
      </c>
      <c r="L367" s="129"/>
      <c r="M367" s="34" t="str">
        <f t="shared" si="73"/>
        <v/>
      </c>
      <c r="N367" s="129"/>
      <c r="O367" s="39" t="str">
        <f t="shared" si="74"/>
        <v/>
      </c>
      <c r="P367" s="134"/>
      <c r="Q367" s="51"/>
      <c r="R367" s="51"/>
      <c r="S367" s="51"/>
      <c r="T367" s="51"/>
      <c r="U367" s="51"/>
      <c r="V367" s="51"/>
      <c r="W367" s="51"/>
      <c r="X367" s="51"/>
      <c r="Y367" s="89" t="str">
        <f t="shared" si="75"/>
        <v/>
      </c>
      <c r="Z367" s="89"/>
      <c r="AA367" s="89" t="str">
        <f t="shared" si="76"/>
        <v/>
      </c>
      <c r="AB367" s="86"/>
      <c r="AC367" s="86" t="str">
        <f t="shared" si="77"/>
        <v/>
      </c>
      <c r="AD367" s="51"/>
      <c r="AE367" s="51"/>
      <c r="AF367" s="51"/>
      <c r="AG367" s="51"/>
    </row>
    <row r="368" spans="1:33" ht="21.95" customHeight="1" x14ac:dyDescent="0.3">
      <c r="A368" s="38" t="str">
        <f t="shared" si="69"/>
        <v/>
      </c>
      <c r="B368" s="121"/>
      <c r="C368" s="122"/>
      <c r="D368" s="125"/>
      <c r="E368" s="125"/>
      <c r="F368" s="125"/>
      <c r="G368" s="125"/>
      <c r="H368" s="10" t="str">
        <f t="shared" si="70"/>
        <v/>
      </c>
      <c r="I368" s="31">
        <f t="shared" si="71"/>
        <v>0</v>
      </c>
      <c r="J368" s="121"/>
      <c r="K368" s="32" t="str">
        <f t="shared" si="72"/>
        <v/>
      </c>
      <c r="L368" s="129"/>
      <c r="M368" s="34" t="str">
        <f t="shared" si="73"/>
        <v/>
      </c>
      <c r="N368" s="129"/>
      <c r="O368" s="39" t="str">
        <f t="shared" si="74"/>
        <v/>
      </c>
      <c r="P368" s="134"/>
      <c r="Q368" s="51"/>
      <c r="R368" s="51"/>
      <c r="S368" s="51"/>
      <c r="T368" s="51"/>
      <c r="U368" s="51"/>
      <c r="V368" s="51"/>
      <c r="W368" s="51"/>
      <c r="X368" s="51"/>
      <c r="Y368" s="89" t="str">
        <f t="shared" si="75"/>
        <v/>
      </c>
      <c r="Z368" s="89"/>
      <c r="AA368" s="89" t="str">
        <f t="shared" si="76"/>
        <v/>
      </c>
      <c r="AB368" s="86"/>
      <c r="AC368" s="86" t="str">
        <f t="shared" si="77"/>
        <v/>
      </c>
      <c r="AD368" s="51"/>
      <c r="AE368" s="51"/>
      <c r="AF368" s="51"/>
      <c r="AG368" s="51"/>
    </row>
    <row r="369" spans="1:33" ht="21.95" customHeight="1" x14ac:dyDescent="0.3">
      <c r="A369" s="38" t="str">
        <f t="shared" si="69"/>
        <v/>
      </c>
      <c r="B369" s="121"/>
      <c r="C369" s="122"/>
      <c r="D369" s="125"/>
      <c r="E369" s="125"/>
      <c r="F369" s="125"/>
      <c r="G369" s="125"/>
      <c r="H369" s="10" t="str">
        <f t="shared" si="70"/>
        <v/>
      </c>
      <c r="I369" s="31">
        <f t="shared" si="71"/>
        <v>0</v>
      </c>
      <c r="J369" s="121"/>
      <c r="K369" s="32" t="str">
        <f t="shared" si="72"/>
        <v/>
      </c>
      <c r="L369" s="129"/>
      <c r="M369" s="34" t="str">
        <f t="shared" si="73"/>
        <v/>
      </c>
      <c r="N369" s="129"/>
      <c r="O369" s="39" t="str">
        <f t="shared" si="74"/>
        <v/>
      </c>
      <c r="P369" s="134"/>
      <c r="Q369" s="51"/>
      <c r="R369" s="51"/>
      <c r="S369" s="51"/>
      <c r="T369" s="51"/>
      <c r="U369" s="51"/>
      <c r="V369" s="51"/>
      <c r="W369" s="51"/>
      <c r="X369" s="51"/>
      <c r="Y369" s="89" t="str">
        <f t="shared" si="75"/>
        <v/>
      </c>
      <c r="Z369" s="89"/>
      <c r="AA369" s="89" t="str">
        <f t="shared" si="76"/>
        <v/>
      </c>
      <c r="AB369" s="86"/>
      <c r="AC369" s="86" t="str">
        <f t="shared" si="77"/>
        <v/>
      </c>
      <c r="AD369" s="51"/>
      <c r="AE369" s="51"/>
      <c r="AF369" s="51"/>
      <c r="AG369" s="51"/>
    </row>
    <row r="370" spans="1:33" ht="21.95" customHeight="1" x14ac:dyDescent="0.3">
      <c r="A370" s="38" t="str">
        <f t="shared" si="69"/>
        <v/>
      </c>
      <c r="B370" s="121"/>
      <c r="C370" s="122"/>
      <c r="D370" s="125"/>
      <c r="E370" s="125"/>
      <c r="F370" s="125"/>
      <c r="G370" s="125"/>
      <c r="H370" s="10" t="str">
        <f t="shared" si="70"/>
        <v/>
      </c>
      <c r="I370" s="31">
        <f t="shared" si="71"/>
        <v>0</v>
      </c>
      <c r="J370" s="121"/>
      <c r="K370" s="32" t="str">
        <f t="shared" si="72"/>
        <v/>
      </c>
      <c r="L370" s="129"/>
      <c r="M370" s="34" t="str">
        <f t="shared" si="73"/>
        <v/>
      </c>
      <c r="N370" s="129"/>
      <c r="O370" s="39" t="str">
        <f t="shared" si="74"/>
        <v/>
      </c>
      <c r="P370" s="134"/>
      <c r="Q370" s="51"/>
      <c r="R370" s="51"/>
      <c r="S370" s="51"/>
      <c r="T370" s="51"/>
      <c r="U370" s="51"/>
      <c r="V370" s="51"/>
      <c r="W370" s="51"/>
      <c r="X370" s="51"/>
      <c r="Y370" s="89" t="str">
        <f t="shared" si="75"/>
        <v/>
      </c>
      <c r="Z370" s="89"/>
      <c r="AA370" s="89" t="str">
        <f t="shared" si="76"/>
        <v/>
      </c>
      <c r="AB370" s="86"/>
      <c r="AC370" s="86" t="str">
        <f t="shared" si="77"/>
        <v/>
      </c>
      <c r="AD370" s="51"/>
      <c r="AE370" s="51"/>
      <c r="AF370" s="51"/>
      <c r="AG370" s="51"/>
    </row>
    <row r="371" spans="1:33" ht="21.95" customHeight="1" x14ac:dyDescent="0.3">
      <c r="A371" s="38" t="str">
        <f t="shared" si="69"/>
        <v/>
      </c>
      <c r="B371" s="121"/>
      <c r="C371" s="122"/>
      <c r="D371" s="125"/>
      <c r="E371" s="125"/>
      <c r="F371" s="125"/>
      <c r="G371" s="125"/>
      <c r="H371" s="10" t="str">
        <f t="shared" si="70"/>
        <v/>
      </c>
      <c r="I371" s="31">
        <f t="shared" si="71"/>
        <v>0</v>
      </c>
      <c r="J371" s="121"/>
      <c r="K371" s="32" t="str">
        <f t="shared" si="72"/>
        <v/>
      </c>
      <c r="L371" s="129"/>
      <c r="M371" s="34" t="str">
        <f t="shared" si="73"/>
        <v/>
      </c>
      <c r="N371" s="129"/>
      <c r="O371" s="39" t="str">
        <f t="shared" si="74"/>
        <v/>
      </c>
      <c r="P371" s="134"/>
      <c r="Q371" s="51"/>
      <c r="R371" s="51"/>
      <c r="S371" s="51"/>
      <c r="T371" s="51"/>
      <c r="U371" s="51"/>
      <c r="V371" s="51"/>
      <c r="W371" s="51"/>
      <c r="X371" s="51"/>
      <c r="Y371" s="89" t="str">
        <f t="shared" si="75"/>
        <v/>
      </c>
      <c r="Z371" s="89"/>
      <c r="AA371" s="89" t="str">
        <f t="shared" si="76"/>
        <v/>
      </c>
      <c r="AB371" s="86"/>
      <c r="AC371" s="86" t="str">
        <f t="shared" si="77"/>
        <v/>
      </c>
      <c r="AD371" s="51"/>
      <c r="AE371" s="51"/>
      <c r="AF371" s="51"/>
      <c r="AG371" s="51"/>
    </row>
    <row r="372" spans="1:33" ht="21.95" customHeight="1" x14ac:dyDescent="0.3">
      <c r="A372" s="38" t="str">
        <f t="shared" si="69"/>
        <v/>
      </c>
      <c r="B372" s="121"/>
      <c r="C372" s="122"/>
      <c r="D372" s="125"/>
      <c r="E372" s="125"/>
      <c r="F372" s="125"/>
      <c r="G372" s="125"/>
      <c r="H372" s="10" t="str">
        <f t="shared" si="70"/>
        <v/>
      </c>
      <c r="I372" s="31">
        <f t="shared" si="71"/>
        <v>0</v>
      </c>
      <c r="J372" s="121"/>
      <c r="K372" s="32" t="str">
        <f t="shared" si="72"/>
        <v/>
      </c>
      <c r="L372" s="129"/>
      <c r="M372" s="34" t="str">
        <f t="shared" si="73"/>
        <v/>
      </c>
      <c r="N372" s="129"/>
      <c r="O372" s="39" t="str">
        <f t="shared" si="74"/>
        <v/>
      </c>
      <c r="P372" s="134"/>
      <c r="Q372" s="51"/>
      <c r="R372" s="51"/>
      <c r="S372" s="51"/>
      <c r="T372" s="51"/>
      <c r="U372" s="51"/>
      <c r="V372" s="51"/>
      <c r="W372" s="51"/>
      <c r="X372" s="51"/>
      <c r="Y372" s="89" t="str">
        <f t="shared" si="75"/>
        <v/>
      </c>
      <c r="Z372" s="89"/>
      <c r="AA372" s="89" t="str">
        <f t="shared" si="76"/>
        <v/>
      </c>
      <c r="AB372" s="86"/>
      <c r="AC372" s="86" t="str">
        <f t="shared" si="77"/>
        <v/>
      </c>
      <c r="AD372" s="51"/>
      <c r="AE372" s="51"/>
      <c r="AF372" s="51"/>
      <c r="AG372" s="51"/>
    </row>
    <row r="373" spans="1:33" ht="21.95" customHeight="1" x14ac:dyDescent="0.3">
      <c r="A373" s="38" t="str">
        <f t="shared" si="69"/>
        <v/>
      </c>
      <c r="B373" s="121"/>
      <c r="C373" s="122"/>
      <c r="D373" s="125"/>
      <c r="E373" s="125"/>
      <c r="F373" s="125"/>
      <c r="G373" s="125"/>
      <c r="H373" s="10" t="str">
        <f t="shared" si="70"/>
        <v/>
      </c>
      <c r="I373" s="31">
        <f t="shared" si="71"/>
        <v>0</v>
      </c>
      <c r="J373" s="121"/>
      <c r="K373" s="32" t="str">
        <f t="shared" si="72"/>
        <v/>
      </c>
      <c r="L373" s="129"/>
      <c r="M373" s="34" t="str">
        <f t="shared" si="73"/>
        <v/>
      </c>
      <c r="N373" s="129"/>
      <c r="O373" s="39" t="str">
        <f t="shared" si="74"/>
        <v/>
      </c>
      <c r="P373" s="134"/>
      <c r="Q373" s="51"/>
      <c r="R373" s="51"/>
      <c r="S373" s="51"/>
      <c r="T373" s="51"/>
      <c r="U373" s="51"/>
      <c r="V373" s="51"/>
      <c r="W373" s="51"/>
      <c r="X373" s="51"/>
      <c r="Y373" s="89" t="str">
        <f t="shared" si="75"/>
        <v/>
      </c>
      <c r="Z373" s="89"/>
      <c r="AA373" s="89" t="str">
        <f t="shared" si="76"/>
        <v/>
      </c>
      <c r="AB373" s="86"/>
      <c r="AC373" s="86" t="str">
        <f t="shared" si="77"/>
        <v/>
      </c>
      <c r="AD373" s="51"/>
      <c r="AE373" s="51"/>
      <c r="AF373" s="51"/>
      <c r="AG373" s="51"/>
    </row>
    <row r="374" spans="1:33" ht="21.95" customHeight="1" x14ac:dyDescent="0.3">
      <c r="A374" s="38" t="str">
        <f t="shared" si="69"/>
        <v/>
      </c>
      <c r="B374" s="121"/>
      <c r="C374" s="122"/>
      <c r="D374" s="125"/>
      <c r="E374" s="125"/>
      <c r="F374" s="125"/>
      <c r="G374" s="125"/>
      <c r="H374" s="10" t="str">
        <f t="shared" si="70"/>
        <v/>
      </c>
      <c r="I374" s="31">
        <f t="shared" si="71"/>
        <v>0</v>
      </c>
      <c r="J374" s="121"/>
      <c r="K374" s="32" t="str">
        <f t="shared" si="72"/>
        <v/>
      </c>
      <c r="L374" s="129"/>
      <c r="M374" s="34" t="str">
        <f t="shared" si="73"/>
        <v/>
      </c>
      <c r="N374" s="129"/>
      <c r="O374" s="39" t="str">
        <f t="shared" si="74"/>
        <v/>
      </c>
      <c r="P374" s="134"/>
      <c r="Q374" s="51"/>
      <c r="R374" s="51"/>
      <c r="S374" s="51"/>
      <c r="T374" s="51"/>
      <c r="U374" s="51"/>
      <c r="V374" s="51"/>
      <c r="W374" s="51"/>
      <c r="X374" s="51"/>
      <c r="Y374" s="89" t="str">
        <f t="shared" si="75"/>
        <v/>
      </c>
      <c r="Z374" s="89"/>
      <c r="AA374" s="89" t="str">
        <f t="shared" si="76"/>
        <v/>
      </c>
      <c r="AB374" s="86"/>
      <c r="AC374" s="86" t="str">
        <f t="shared" si="77"/>
        <v/>
      </c>
      <c r="AD374" s="51"/>
      <c r="AE374" s="51"/>
      <c r="AF374" s="51"/>
      <c r="AG374" s="51"/>
    </row>
    <row r="375" spans="1:33" ht="21.95" customHeight="1" x14ac:dyDescent="0.3">
      <c r="A375" s="38" t="str">
        <f t="shared" si="69"/>
        <v/>
      </c>
      <c r="B375" s="121"/>
      <c r="C375" s="122"/>
      <c r="D375" s="125"/>
      <c r="E375" s="125"/>
      <c r="F375" s="125"/>
      <c r="G375" s="125"/>
      <c r="H375" s="10" t="str">
        <f t="shared" si="70"/>
        <v/>
      </c>
      <c r="I375" s="31">
        <f t="shared" si="71"/>
        <v>0</v>
      </c>
      <c r="J375" s="121"/>
      <c r="K375" s="32" t="str">
        <f t="shared" si="72"/>
        <v/>
      </c>
      <c r="L375" s="129"/>
      <c r="M375" s="34" t="str">
        <f t="shared" si="73"/>
        <v/>
      </c>
      <c r="N375" s="129"/>
      <c r="O375" s="39" t="str">
        <f t="shared" si="74"/>
        <v/>
      </c>
      <c r="P375" s="134"/>
      <c r="Q375" s="51"/>
      <c r="R375" s="51"/>
      <c r="S375" s="51"/>
      <c r="T375" s="51"/>
      <c r="U375" s="51"/>
      <c r="V375" s="51"/>
      <c r="W375" s="51"/>
      <c r="X375" s="51"/>
      <c r="Y375" s="89" t="str">
        <f t="shared" si="75"/>
        <v/>
      </c>
      <c r="Z375" s="89"/>
      <c r="AA375" s="89" t="str">
        <f t="shared" si="76"/>
        <v/>
      </c>
      <c r="AB375" s="86"/>
      <c r="AC375" s="86" t="str">
        <f t="shared" si="77"/>
        <v/>
      </c>
      <c r="AD375" s="51"/>
      <c r="AE375" s="51"/>
      <c r="AF375" s="51"/>
      <c r="AG375" s="51"/>
    </row>
    <row r="376" spans="1:33" ht="21.95" customHeight="1" x14ac:dyDescent="0.3">
      <c r="A376" s="38" t="str">
        <f t="shared" si="69"/>
        <v/>
      </c>
      <c r="B376" s="121"/>
      <c r="C376" s="122"/>
      <c r="D376" s="125"/>
      <c r="E376" s="125"/>
      <c r="F376" s="125"/>
      <c r="G376" s="125"/>
      <c r="H376" s="10" t="str">
        <f t="shared" si="70"/>
        <v/>
      </c>
      <c r="I376" s="31">
        <f t="shared" si="71"/>
        <v>0</v>
      </c>
      <c r="J376" s="121"/>
      <c r="K376" s="32" t="str">
        <f t="shared" si="72"/>
        <v/>
      </c>
      <c r="L376" s="129"/>
      <c r="M376" s="34" t="str">
        <f t="shared" si="73"/>
        <v/>
      </c>
      <c r="N376" s="129"/>
      <c r="O376" s="39" t="str">
        <f t="shared" si="74"/>
        <v/>
      </c>
      <c r="P376" s="134"/>
      <c r="Q376" s="51"/>
      <c r="R376" s="51"/>
      <c r="S376" s="51"/>
      <c r="T376" s="51"/>
      <c r="U376" s="51"/>
      <c r="V376" s="51"/>
      <c r="W376" s="51"/>
      <c r="X376" s="51"/>
      <c r="Y376" s="89" t="str">
        <f t="shared" si="75"/>
        <v/>
      </c>
      <c r="Z376" s="89"/>
      <c r="AA376" s="89" t="str">
        <f t="shared" si="76"/>
        <v/>
      </c>
      <c r="AB376" s="86"/>
      <c r="AC376" s="86" t="str">
        <f t="shared" si="77"/>
        <v/>
      </c>
      <c r="AD376" s="51"/>
      <c r="AE376" s="51"/>
      <c r="AF376" s="51"/>
      <c r="AG376" s="51"/>
    </row>
    <row r="377" spans="1:33" ht="21.95" customHeight="1" x14ac:dyDescent="0.3">
      <c r="A377" s="38" t="str">
        <f t="shared" si="69"/>
        <v/>
      </c>
      <c r="B377" s="121"/>
      <c r="C377" s="122"/>
      <c r="D377" s="125"/>
      <c r="E377" s="125"/>
      <c r="F377" s="125"/>
      <c r="G377" s="125"/>
      <c r="H377" s="10" t="str">
        <f t="shared" si="70"/>
        <v/>
      </c>
      <c r="I377" s="31">
        <f t="shared" si="71"/>
        <v>0</v>
      </c>
      <c r="J377" s="121"/>
      <c r="K377" s="32" t="str">
        <f t="shared" si="72"/>
        <v/>
      </c>
      <c r="L377" s="129"/>
      <c r="M377" s="34" t="str">
        <f t="shared" si="73"/>
        <v/>
      </c>
      <c r="N377" s="129"/>
      <c r="O377" s="39" t="str">
        <f t="shared" si="74"/>
        <v/>
      </c>
      <c r="P377" s="134"/>
      <c r="Q377" s="51"/>
      <c r="R377" s="51"/>
      <c r="S377" s="51"/>
      <c r="T377" s="51"/>
      <c r="U377" s="51"/>
      <c r="V377" s="51"/>
      <c r="W377" s="51"/>
      <c r="X377" s="51"/>
      <c r="Y377" s="89" t="str">
        <f t="shared" si="75"/>
        <v/>
      </c>
      <c r="Z377" s="89"/>
      <c r="AA377" s="89" t="str">
        <f t="shared" si="76"/>
        <v/>
      </c>
      <c r="AB377" s="86"/>
      <c r="AC377" s="86" t="str">
        <f t="shared" si="77"/>
        <v/>
      </c>
      <c r="AD377" s="51"/>
      <c r="AE377" s="51"/>
      <c r="AF377" s="51"/>
      <c r="AG377" s="51"/>
    </row>
    <row r="378" spans="1:33" ht="21.95" customHeight="1" x14ac:dyDescent="0.3">
      <c r="A378" s="38" t="str">
        <f t="shared" si="69"/>
        <v/>
      </c>
      <c r="B378" s="121"/>
      <c r="C378" s="122"/>
      <c r="D378" s="125"/>
      <c r="E378" s="125"/>
      <c r="F378" s="125"/>
      <c r="G378" s="125"/>
      <c r="H378" s="10" t="str">
        <f t="shared" si="70"/>
        <v/>
      </c>
      <c r="I378" s="31">
        <f t="shared" si="71"/>
        <v>0</v>
      </c>
      <c r="J378" s="121"/>
      <c r="K378" s="32" t="str">
        <f t="shared" si="72"/>
        <v/>
      </c>
      <c r="L378" s="129"/>
      <c r="M378" s="34" t="str">
        <f t="shared" si="73"/>
        <v/>
      </c>
      <c r="N378" s="129"/>
      <c r="O378" s="39" t="str">
        <f t="shared" si="74"/>
        <v/>
      </c>
      <c r="P378" s="134"/>
      <c r="Q378" s="51"/>
      <c r="R378" s="51"/>
      <c r="S378" s="51"/>
      <c r="T378" s="51"/>
      <c r="U378" s="51"/>
      <c r="V378" s="51"/>
      <c r="W378" s="51"/>
      <c r="X378" s="51"/>
      <c r="Y378" s="89" t="str">
        <f t="shared" si="75"/>
        <v/>
      </c>
      <c r="Z378" s="89"/>
      <c r="AA378" s="89" t="str">
        <f t="shared" si="76"/>
        <v/>
      </c>
      <c r="AB378" s="86"/>
      <c r="AC378" s="86" t="str">
        <f t="shared" si="77"/>
        <v/>
      </c>
      <c r="AD378" s="51"/>
      <c r="AE378" s="51"/>
      <c r="AF378" s="51"/>
      <c r="AG378" s="51"/>
    </row>
    <row r="379" spans="1:33" ht="21.95" customHeight="1" x14ac:dyDescent="0.3">
      <c r="A379" s="38" t="str">
        <f t="shared" si="69"/>
        <v/>
      </c>
      <c r="B379" s="121"/>
      <c r="C379" s="122"/>
      <c r="D379" s="125"/>
      <c r="E379" s="125"/>
      <c r="F379" s="125"/>
      <c r="G379" s="125"/>
      <c r="H379" s="10" t="str">
        <f t="shared" si="70"/>
        <v/>
      </c>
      <c r="I379" s="31">
        <f t="shared" si="71"/>
        <v>0</v>
      </c>
      <c r="J379" s="121"/>
      <c r="K379" s="32" t="str">
        <f t="shared" si="72"/>
        <v/>
      </c>
      <c r="L379" s="129"/>
      <c r="M379" s="34" t="str">
        <f t="shared" si="73"/>
        <v/>
      </c>
      <c r="N379" s="129"/>
      <c r="O379" s="39" t="str">
        <f t="shared" si="74"/>
        <v/>
      </c>
      <c r="P379" s="134"/>
      <c r="Q379" s="51"/>
      <c r="R379" s="51"/>
      <c r="S379" s="51"/>
      <c r="T379" s="51"/>
      <c r="U379" s="51"/>
      <c r="V379" s="51"/>
      <c r="W379" s="51"/>
      <c r="X379" s="51"/>
      <c r="Y379" s="89" t="str">
        <f t="shared" si="75"/>
        <v/>
      </c>
      <c r="Z379" s="89"/>
      <c r="AA379" s="89" t="str">
        <f t="shared" si="76"/>
        <v/>
      </c>
      <c r="AB379" s="86"/>
      <c r="AC379" s="86" t="str">
        <f t="shared" si="77"/>
        <v/>
      </c>
      <c r="AD379" s="51"/>
      <c r="AE379" s="51"/>
      <c r="AF379" s="51"/>
      <c r="AG379" s="51"/>
    </row>
    <row r="380" spans="1:33" ht="21.95" customHeight="1" x14ac:dyDescent="0.3">
      <c r="A380" s="38" t="str">
        <f t="shared" si="69"/>
        <v/>
      </c>
      <c r="B380" s="121"/>
      <c r="C380" s="122"/>
      <c r="D380" s="125"/>
      <c r="E380" s="125"/>
      <c r="F380" s="125"/>
      <c r="G380" s="125"/>
      <c r="H380" s="10" t="str">
        <f t="shared" si="70"/>
        <v/>
      </c>
      <c r="I380" s="31">
        <f t="shared" si="71"/>
        <v>0</v>
      </c>
      <c r="J380" s="121"/>
      <c r="K380" s="32" t="str">
        <f t="shared" si="72"/>
        <v/>
      </c>
      <c r="L380" s="129"/>
      <c r="M380" s="34" t="str">
        <f t="shared" si="73"/>
        <v/>
      </c>
      <c r="N380" s="129"/>
      <c r="O380" s="39" t="str">
        <f t="shared" si="74"/>
        <v/>
      </c>
      <c r="P380" s="134"/>
      <c r="Q380" s="51"/>
      <c r="R380" s="51"/>
      <c r="S380" s="51"/>
      <c r="T380" s="51"/>
      <c r="U380" s="51"/>
      <c r="V380" s="51"/>
      <c r="W380" s="51"/>
      <c r="X380" s="51"/>
      <c r="Y380" s="89" t="str">
        <f t="shared" si="75"/>
        <v/>
      </c>
      <c r="Z380" s="89"/>
      <c r="AA380" s="89" t="str">
        <f t="shared" si="76"/>
        <v/>
      </c>
      <c r="AB380" s="86"/>
      <c r="AC380" s="86" t="str">
        <f t="shared" si="77"/>
        <v/>
      </c>
      <c r="AD380" s="51"/>
      <c r="AE380" s="51"/>
      <c r="AF380" s="51"/>
      <c r="AG380" s="51"/>
    </row>
    <row r="381" spans="1:33" ht="21.95" customHeight="1" x14ac:dyDescent="0.3">
      <c r="A381" s="38" t="str">
        <f t="shared" si="69"/>
        <v/>
      </c>
      <c r="B381" s="121"/>
      <c r="C381" s="122"/>
      <c r="D381" s="125"/>
      <c r="E381" s="125"/>
      <c r="F381" s="125"/>
      <c r="G381" s="125"/>
      <c r="H381" s="10" t="str">
        <f t="shared" si="70"/>
        <v/>
      </c>
      <c r="I381" s="31">
        <f t="shared" si="71"/>
        <v>0</v>
      </c>
      <c r="J381" s="121"/>
      <c r="K381" s="32" t="str">
        <f t="shared" si="72"/>
        <v/>
      </c>
      <c r="L381" s="129"/>
      <c r="M381" s="34" t="str">
        <f t="shared" si="73"/>
        <v/>
      </c>
      <c r="N381" s="129"/>
      <c r="O381" s="39" t="str">
        <f t="shared" si="74"/>
        <v/>
      </c>
      <c r="P381" s="134"/>
      <c r="Q381" s="51"/>
      <c r="R381" s="51"/>
      <c r="S381" s="51"/>
      <c r="T381" s="51"/>
      <c r="U381" s="51"/>
      <c r="V381" s="51"/>
      <c r="W381" s="51"/>
      <c r="X381" s="51"/>
      <c r="Y381" s="89" t="str">
        <f t="shared" si="75"/>
        <v/>
      </c>
      <c r="Z381" s="89"/>
      <c r="AA381" s="89" t="str">
        <f t="shared" si="76"/>
        <v/>
      </c>
      <c r="AB381" s="86"/>
      <c r="AC381" s="86" t="str">
        <f t="shared" si="77"/>
        <v/>
      </c>
      <c r="AD381" s="51"/>
      <c r="AE381" s="51"/>
      <c r="AF381" s="51"/>
      <c r="AG381" s="51"/>
    </row>
    <row r="382" spans="1:33" ht="21.95" customHeight="1" x14ac:dyDescent="0.3">
      <c r="A382" s="38" t="str">
        <f t="shared" si="69"/>
        <v/>
      </c>
      <c r="B382" s="121"/>
      <c r="C382" s="122"/>
      <c r="D382" s="125"/>
      <c r="E382" s="125"/>
      <c r="F382" s="125"/>
      <c r="G382" s="125"/>
      <c r="H382" s="10" t="str">
        <f t="shared" si="70"/>
        <v/>
      </c>
      <c r="I382" s="31">
        <f t="shared" si="71"/>
        <v>0</v>
      </c>
      <c r="J382" s="121"/>
      <c r="K382" s="32" t="str">
        <f t="shared" si="72"/>
        <v/>
      </c>
      <c r="L382" s="129"/>
      <c r="M382" s="34" t="str">
        <f t="shared" si="73"/>
        <v/>
      </c>
      <c r="N382" s="129"/>
      <c r="O382" s="39" t="str">
        <f t="shared" si="74"/>
        <v/>
      </c>
      <c r="P382" s="134"/>
      <c r="Q382" s="51"/>
      <c r="R382" s="51"/>
      <c r="S382" s="51"/>
      <c r="T382" s="51"/>
      <c r="U382" s="51"/>
      <c r="V382" s="51"/>
      <c r="W382" s="51"/>
      <c r="X382" s="51"/>
      <c r="Y382" s="89" t="str">
        <f t="shared" si="75"/>
        <v/>
      </c>
      <c r="Z382" s="89"/>
      <c r="AA382" s="89" t="str">
        <f t="shared" si="76"/>
        <v/>
      </c>
      <c r="AB382" s="86"/>
      <c r="AC382" s="86" t="str">
        <f t="shared" si="77"/>
        <v/>
      </c>
      <c r="AD382" s="51"/>
      <c r="AE382" s="51"/>
      <c r="AF382" s="51"/>
      <c r="AG382" s="51"/>
    </row>
    <row r="383" spans="1:33" ht="21.95" customHeight="1" x14ac:dyDescent="0.3">
      <c r="A383" s="38" t="str">
        <f t="shared" si="69"/>
        <v/>
      </c>
      <c r="B383" s="121"/>
      <c r="C383" s="122"/>
      <c r="D383" s="125"/>
      <c r="E383" s="125"/>
      <c r="F383" s="125"/>
      <c r="G383" s="125"/>
      <c r="H383" s="10" t="str">
        <f t="shared" si="70"/>
        <v/>
      </c>
      <c r="I383" s="31">
        <f t="shared" si="71"/>
        <v>0</v>
      </c>
      <c r="J383" s="121"/>
      <c r="K383" s="32" t="str">
        <f t="shared" si="72"/>
        <v/>
      </c>
      <c r="L383" s="129"/>
      <c r="M383" s="34" t="str">
        <f t="shared" si="73"/>
        <v/>
      </c>
      <c r="N383" s="129"/>
      <c r="O383" s="39" t="str">
        <f t="shared" si="74"/>
        <v/>
      </c>
      <c r="P383" s="134"/>
      <c r="Q383" s="51"/>
      <c r="R383" s="51"/>
      <c r="S383" s="51"/>
      <c r="T383" s="51"/>
      <c r="U383" s="51"/>
      <c r="V383" s="51"/>
      <c r="W383" s="51"/>
      <c r="X383" s="51"/>
      <c r="Y383" s="89" t="str">
        <f t="shared" si="75"/>
        <v/>
      </c>
      <c r="Z383" s="89"/>
      <c r="AA383" s="89" t="str">
        <f t="shared" si="76"/>
        <v/>
      </c>
      <c r="AB383" s="86"/>
      <c r="AC383" s="86" t="str">
        <f t="shared" si="77"/>
        <v/>
      </c>
      <c r="AD383" s="51"/>
      <c r="AE383" s="51"/>
      <c r="AF383" s="51"/>
      <c r="AG383" s="51"/>
    </row>
    <row r="384" spans="1:33" ht="21.95" customHeight="1" x14ac:dyDescent="0.3">
      <c r="A384" s="38" t="str">
        <f t="shared" si="69"/>
        <v/>
      </c>
      <c r="B384" s="121"/>
      <c r="C384" s="122"/>
      <c r="D384" s="125"/>
      <c r="E384" s="125"/>
      <c r="F384" s="125"/>
      <c r="G384" s="125"/>
      <c r="H384" s="10" t="str">
        <f t="shared" si="70"/>
        <v/>
      </c>
      <c r="I384" s="31">
        <f t="shared" si="71"/>
        <v>0</v>
      </c>
      <c r="J384" s="121"/>
      <c r="K384" s="32" t="str">
        <f t="shared" si="72"/>
        <v/>
      </c>
      <c r="L384" s="129"/>
      <c r="M384" s="34" t="str">
        <f t="shared" si="73"/>
        <v/>
      </c>
      <c r="N384" s="129"/>
      <c r="O384" s="39" t="str">
        <f t="shared" si="74"/>
        <v/>
      </c>
      <c r="P384" s="134"/>
      <c r="Q384" s="51"/>
      <c r="R384" s="51"/>
      <c r="S384" s="51"/>
      <c r="T384" s="51"/>
      <c r="U384" s="51"/>
      <c r="V384" s="51"/>
      <c r="W384" s="51"/>
      <c r="X384" s="51"/>
      <c r="Y384" s="89" t="str">
        <f t="shared" si="75"/>
        <v/>
      </c>
      <c r="Z384" s="89"/>
      <c r="AA384" s="89" t="str">
        <f t="shared" si="76"/>
        <v/>
      </c>
      <c r="AB384" s="86"/>
      <c r="AC384" s="86" t="str">
        <f t="shared" si="77"/>
        <v/>
      </c>
      <c r="AD384" s="51"/>
      <c r="AE384" s="51"/>
      <c r="AF384" s="51"/>
      <c r="AG384" s="51"/>
    </row>
    <row r="385" spans="1:33" ht="21.95" customHeight="1" x14ac:dyDescent="0.3">
      <c r="A385" s="38" t="str">
        <f t="shared" si="69"/>
        <v/>
      </c>
      <c r="B385" s="121"/>
      <c r="C385" s="122"/>
      <c r="D385" s="125"/>
      <c r="E385" s="125"/>
      <c r="F385" s="125"/>
      <c r="G385" s="125"/>
      <c r="H385" s="10" t="str">
        <f t="shared" si="70"/>
        <v/>
      </c>
      <c r="I385" s="31">
        <f t="shared" si="71"/>
        <v>0</v>
      </c>
      <c r="J385" s="121"/>
      <c r="K385" s="32" t="str">
        <f t="shared" si="72"/>
        <v/>
      </c>
      <c r="L385" s="129"/>
      <c r="M385" s="34" t="str">
        <f t="shared" si="73"/>
        <v/>
      </c>
      <c r="N385" s="129"/>
      <c r="O385" s="39" t="str">
        <f t="shared" si="74"/>
        <v/>
      </c>
      <c r="P385" s="134"/>
      <c r="Q385" s="51"/>
      <c r="R385" s="51"/>
      <c r="S385" s="51"/>
      <c r="T385" s="51"/>
      <c r="U385" s="51"/>
      <c r="V385" s="51"/>
      <c r="W385" s="51"/>
      <c r="X385" s="51"/>
      <c r="Y385" s="89" t="str">
        <f t="shared" si="75"/>
        <v/>
      </c>
      <c r="Z385" s="89"/>
      <c r="AA385" s="89" t="str">
        <f t="shared" si="76"/>
        <v/>
      </c>
      <c r="AB385" s="86"/>
      <c r="AC385" s="86" t="str">
        <f t="shared" si="77"/>
        <v/>
      </c>
      <c r="AD385" s="51"/>
      <c r="AE385" s="51"/>
      <c r="AF385" s="51"/>
      <c r="AG385" s="51"/>
    </row>
    <row r="386" spans="1:33" ht="21.95" customHeight="1" x14ac:dyDescent="0.3">
      <c r="A386" s="38" t="str">
        <f t="shared" si="69"/>
        <v/>
      </c>
      <c r="B386" s="121"/>
      <c r="C386" s="122"/>
      <c r="D386" s="125"/>
      <c r="E386" s="125"/>
      <c r="F386" s="125"/>
      <c r="G386" s="125"/>
      <c r="H386" s="10" t="str">
        <f t="shared" si="70"/>
        <v/>
      </c>
      <c r="I386" s="31">
        <f t="shared" si="71"/>
        <v>0</v>
      </c>
      <c r="J386" s="121"/>
      <c r="K386" s="32" t="str">
        <f t="shared" si="72"/>
        <v/>
      </c>
      <c r="L386" s="129"/>
      <c r="M386" s="34" t="str">
        <f t="shared" si="73"/>
        <v/>
      </c>
      <c r="N386" s="129"/>
      <c r="O386" s="39" t="str">
        <f t="shared" si="74"/>
        <v/>
      </c>
      <c r="P386" s="134"/>
      <c r="Q386" s="51"/>
      <c r="R386" s="51"/>
      <c r="S386" s="51"/>
      <c r="T386" s="51"/>
      <c r="U386" s="51"/>
      <c r="V386" s="51"/>
      <c r="W386" s="51"/>
      <c r="X386" s="51"/>
      <c r="Y386" s="89" t="str">
        <f t="shared" si="75"/>
        <v/>
      </c>
      <c r="Z386" s="89"/>
      <c r="AA386" s="89" t="str">
        <f t="shared" si="76"/>
        <v/>
      </c>
      <c r="AB386" s="86"/>
      <c r="AC386" s="86" t="str">
        <f t="shared" si="77"/>
        <v/>
      </c>
      <c r="AD386" s="51"/>
      <c r="AE386" s="51"/>
      <c r="AF386" s="51"/>
      <c r="AG386" s="51"/>
    </row>
    <row r="387" spans="1:33" ht="21.95" customHeight="1" x14ac:dyDescent="0.3">
      <c r="A387" s="38" t="str">
        <f t="shared" si="69"/>
        <v/>
      </c>
      <c r="B387" s="121"/>
      <c r="C387" s="122"/>
      <c r="D387" s="125"/>
      <c r="E387" s="125"/>
      <c r="F387" s="125"/>
      <c r="G387" s="125"/>
      <c r="H387" s="10" t="str">
        <f t="shared" si="70"/>
        <v/>
      </c>
      <c r="I387" s="31">
        <f t="shared" si="71"/>
        <v>0</v>
      </c>
      <c r="J387" s="121"/>
      <c r="K387" s="32" t="str">
        <f t="shared" si="72"/>
        <v/>
      </c>
      <c r="L387" s="129"/>
      <c r="M387" s="34" t="str">
        <f t="shared" si="73"/>
        <v/>
      </c>
      <c r="N387" s="129"/>
      <c r="O387" s="39" t="str">
        <f t="shared" si="74"/>
        <v/>
      </c>
      <c r="P387" s="134"/>
      <c r="Q387" s="51"/>
      <c r="R387" s="51"/>
      <c r="S387" s="51"/>
      <c r="T387" s="51"/>
      <c r="U387" s="51"/>
      <c r="V387" s="51"/>
      <c r="W387" s="51"/>
      <c r="X387" s="51"/>
      <c r="Y387" s="89" t="str">
        <f t="shared" si="75"/>
        <v/>
      </c>
      <c r="Z387" s="89"/>
      <c r="AA387" s="89" t="str">
        <f t="shared" si="76"/>
        <v/>
      </c>
      <c r="AB387" s="86"/>
      <c r="AC387" s="86" t="str">
        <f t="shared" si="77"/>
        <v/>
      </c>
      <c r="AD387" s="51"/>
      <c r="AE387" s="51"/>
      <c r="AF387" s="51"/>
      <c r="AG387" s="51"/>
    </row>
    <row r="388" spans="1:33" ht="21.95" customHeight="1" x14ac:dyDescent="0.3">
      <c r="A388" s="38" t="str">
        <f t="shared" si="69"/>
        <v/>
      </c>
      <c r="B388" s="121"/>
      <c r="C388" s="122"/>
      <c r="D388" s="125"/>
      <c r="E388" s="125"/>
      <c r="F388" s="125"/>
      <c r="G388" s="125"/>
      <c r="H388" s="10" t="str">
        <f t="shared" si="70"/>
        <v/>
      </c>
      <c r="I388" s="31">
        <f t="shared" si="71"/>
        <v>0</v>
      </c>
      <c r="J388" s="121"/>
      <c r="K388" s="32" t="str">
        <f t="shared" si="72"/>
        <v/>
      </c>
      <c r="L388" s="129"/>
      <c r="M388" s="34" t="str">
        <f t="shared" si="73"/>
        <v/>
      </c>
      <c r="N388" s="129"/>
      <c r="O388" s="39" t="str">
        <f t="shared" si="74"/>
        <v/>
      </c>
      <c r="P388" s="134"/>
      <c r="Q388" s="51"/>
      <c r="R388" s="51"/>
      <c r="S388" s="51"/>
      <c r="T388" s="51"/>
      <c r="U388" s="51"/>
      <c r="V388" s="51"/>
      <c r="W388" s="51"/>
      <c r="X388" s="51"/>
      <c r="Y388" s="89" t="str">
        <f t="shared" si="75"/>
        <v/>
      </c>
      <c r="Z388" s="89"/>
      <c r="AA388" s="89" t="str">
        <f t="shared" si="76"/>
        <v/>
      </c>
      <c r="AB388" s="86"/>
      <c r="AC388" s="86" t="str">
        <f t="shared" si="77"/>
        <v/>
      </c>
      <c r="AD388" s="51"/>
      <c r="AE388" s="51"/>
      <c r="AF388" s="51"/>
      <c r="AG388" s="51"/>
    </row>
    <row r="389" spans="1:33" ht="21.95" customHeight="1" x14ac:dyDescent="0.3">
      <c r="A389" s="38" t="str">
        <f t="shared" si="69"/>
        <v/>
      </c>
      <c r="B389" s="121"/>
      <c r="C389" s="122"/>
      <c r="D389" s="125"/>
      <c r="E389" s="125"/>
      <c r="F389" s="125"/>
      <c r="G389" s="125"/>
      <c r="H389" s="10" t="str">
        <f t="shared" si="70"/>
        <v/>
      </c>
      <c r="I389" s="31">
        <f t="shared" si="71"/>
        <v>0</v>
      </c>
      <c r="J389" s="121"/>
      <c r="K389" s="32" t="str">
        <f t="shared" si="72"/>
        <v/>
      </c>
      <c r="L389" s="129"/>
      <c r="M389" s="34" t="str">
        <f t="shared" si="73"/>
        <v/>
      </c>
      <c r="N389" s="129"/>
      <c r="O389" s="39" t="str">
        <f t="shared" si="74"/>
        <v/>
      </c>
      <c r="P389" s="134"/>
      <c r="Q389" s="51"/>
      <c r="R389" s="51"/>
      <c r="S389" s="51"/>
      <c r="T389" s="51"/>
      <c r="U389" s="51"/>
      <c r="V389" s="51"/>
      <c r="W389" s="51"/>
      <c r="X389" s="51"/>
      <c r="Y389" s="89" t="str">
        <f t="shared" si="75"/>
        <v/>
      </c>
      <c r="Z389" s="89"/>
      <c r="AA389" s="89" t="str">
        <f t="shared" si="76"/>
        <v/>
      </c>
      <c r="AB389" s="86"/>
      <c r="AC389" s="86" t="str">
        <f t="shared" si="77"/>
        <v/>
      </c>
      <c r="AD389" s="51"/>
      <c r="AE389" s="51"/>
      <c r="AF389" s="51"/>
      <c r="AG389" s="51"/>
    </row>
    <row r="390" spans="1:33" ht="21.95" customHeight="1" x14ac:dyDescent="0.3">
      <c r="A390" s="38" t="str">
        <f t="shared" si="69"/>
        <v/>
      </c>
      <c r="B390" s="121"/>
      <c r="C390" s="122"/>
      <c r="D390" s="125"/>
      <c r="E390" s="125"/>
      <c r="F390" s="125"/>
      <c r="G390" s="125"/>
      <c r="H390" s="10" t="str">
        <f t="shared" si="70"/>
        <v/>
      </c>
      <c r="I390" s="31">
        <f t="shared" si="71"/>
        <v>0</v>
      </c>
      <c r="J390" s="121"/>
      <c r="K390" s="32" t="str">
        <f t="shared" si="72"/>
        <v/>
      </c>
      <c r="L390" s="129"/>
      <c r="M390" s="34" t="str">
        <f t="shared" si="73"/>
        <v/>
      </c>
      <c r="N390" s="129"/>
      <c r="O390" s="39" t="str">
        <f t="shared" si="74"/>
        <v/>
      </c>
      <c r="P390" s="134"/>
      <c r="Q390" s="51"/>
      <c r="R390" s="51"/>
      <c r="S390" s="51"/>
      <c r="T390" s="51"/>
      <c r="U390" s="51"/>
      <c r="V390" s="51"/>
      <c r="W390" s="51"/>
      <c r="X390" s="51"/>
      <c r="Y390" s="89" t="str">
        <f t="shared" si="75"/>
        <v/>
      </c>
      <c r="Z390" s="89"/>
      <c r="AA390" s="89" t="str">
        <f t="shared" si="76"/>
        <v/>
      </c>
      <c r="AB390" s="86"/>
      <c r="AC390" s="86" t="str">
        <f t="shared" si="77"/>
        <v/>
      </c>
      <c r="AD390" s="51"/>
      <c r="AE390" s="51"/>
      <c r="AF390" s="51"/>
      <c r="AG390" s="51"/>
    </row>
    <row r="391" spans="1:33" ht="21.95" customHeight="1" x14ac:dyDescent="0.3">
      <c r="A391" s="38" t="str">
        <f t="shared" si="69"/>
        <v/>
      </c>
      <c r="B391" s="121"/>
      <c r="C391" s="122"/>
      <c r="D391" s="125"/>
      <c r="E391" s="125"/>
      <c r="F391" s="125"/>
      <c r="G391" s="125"/>
      <c r="H391" s="10" t="str">
        <f t="shared" si="70"/>
        <v/>
      </c>
      <c r="I391" s="31">
        <f t="shared" si="71"/>
        <v>0</v>
      </c>
      <c r="J391" s="121"/>
      <c r="K391" s="32" t="str">
        <f t="shared" si="72"/>
        <v/>
      </c>
      <c r="L391" s="129"/>
      <c r="M391" s="34" t="str">
        <f t="shared" si="73"/>
        <v/>
      </c>
      <c r="N391" s="129"/>
      <c r="O391" s="39" t="str">
        <f t="shared" si="74"/>
        <v/>
      </c>
      <c r="P391" s="134"/>
      <c r="Q391" s="51"/>
      <c r="R391" s="51"/>
      <c r="S391" s="51"/>
      <c r="T391" s="51"/>
      <c r="U391" s="51"/>
      <c r="V391" s="51"/>
      <c r="W391" s="51"/>
      <c r="X391" s="51"/>
      <c r="Y391" s="89" t="str">
        <f t="shared" si="75"/>
        <v/>
      </c>
      <c r="Z391" s="89"/>
      <c r="AA391" s="89" t="str">
        <f t="shared" si="76"/>
        <v/>
      </c>
      <c r="AB391" s="86"/>
      <c r="AC391" s="86" t="str">
        <f t="shared" si="77"/>
        <v/>
      </c>
      <c r="AD391" s="51"/>
      <c r="AE391" s="51"/>
      <c r="AF391" s="51"/>
      <c r="AG391" s="51"/>
    </row>
    <row r="392" spans="1:33" ht="21.95" customHeight="1" x14ac:dyDescent="0.3">
      <c r="A392" s="38" t="str">
        <f t="shared" si="69"/>
        <v/>
      </c>
      <c r="B392" s="121"/>
      <c r="C392" s="122"/>
      <c r="D392" s="125"/>
      <c r="E392" s="125"/>
      <c r="F392" s="125"/>
      <c r="G392" s="125"/>
      <c r="H392" s="10" t="str">
        <f t="shared" si="70"/>
        <v/>
      </c>
      <c r="I392" s="31">
        <f t="shared" si="71"/>
        <v>0</v>
      </c>
      <c r="J392" s="121"/>
      <c r="K392" s="32" t="str">
        <f t="shared" si="72"/>
        <v/>
      </c>
      <c r="L392" s="129"/>
      <c r="M392" s="34" t="str">
        <f t="shared" si="73"/>
        <v/>
      </c>
      <c r="N392" s="129"/>
      <c r="O392" s="39" t="str">
        <f t="shared" si="74"/>
        <v/>
      </c>
      <c r="P392" s="134"/>
      <c r="Q392" s="51"/>
      <c r="R392" s="51"/>
      <c r="S392" s="51"/>
      <c r="T392" s="51"/>
      <c r="U392" s="51"/>
      <c r="V392" s="51"/>
      <c r="W392" s="51"/>
      <c r="X392" s="51"/>
      <c r="Y392" s="89" t="str">
        <f t="shared" si="75"/>
        <v/>
      </c>
      <c r="Z392" s="89"/>
      <c r="AA392" s="89" t="str">
        <f t="shared" si="76"/>
        <v/>
      </c>
      <c r="AB392" s="86"/>
      <c r="AC392" s="86" t="str">
        <f t="shared" si="77"/>
        <v/>
      </c>
      <c r="AD392" s="51"/>
      <c r="AE392" s="51"/>
      <c r="AF392" s="51"/>
      <c r="AG392" s="51"/>
    </row>
    <row r="393" spans="1:33" ht="21.95" customHeight="1" x14ac:dyDescent="0.3">
      <c r="A393" s="38" t="str">
        <f t="shared" si="69"/>
        <v/>
      </c>
      <c r="B393" s="121"/>
      <c r="C393" s="122"/>
      <c r="D393" s="125"/>
      <c r="E393" s="125"/>
      <c r="F393" s="125"/>
      <c r="G393" s="125"/>
      <c r="H393" s="10" t="str">
        <f t="shared" si="70"/>
        <v/>
      </c>
      <c r="I393" s="31">
        <f t="shared" si="71"/>
        <v>0</v>
      </c>
      <c r="J393" s="121"/>
      <c r="K393" s="32" t="str">
        <f t="shared" si="72"/>
        <v/>
      </c>
      <c r="L393" s="129"/>
      <c r="M393" s="34" t="str">
        <f t="shared" si="73"/>
        <v/>
      </c>
      <c r="N393" s="129"/>
      <c r="O393" s="39" t="str">
        <f t="shared" si="74"/>
        <v/>
      </c>
      <c r="P393" s="134"/>
      <c r="Q393" s="51"/>
      <c r="R393" s="51"/>
      <c r="S393" s="51"/>
      <c r="T393" s="51"/>
      <c r="U393" s="51"/>
      <c r="V393" s="51"/>
      <c r="W393" s="51"/>
      <c r="X393" s="51"/>
      <c r="Y393" s="89" t="str">
        <f t="shared" si="75"/>
        <v/>
      </c>
      <c r="Z393" s="89"/>
      <c r="AA393" s="89" t="str">
        <f t="shared" si="76"/>
        <v/>
      </c>
      <c r="AB393" s="86"/>
      <c r="AC393" s="86" t="str">
        <f t="shared" si="77"/>
        <v/>
      </c>
      <c r="AD393" s="51"/>
      <c r="AE393" s="51"/>
      <c r="AF393" s="51"/>
      <c r="AG393" s="51"/>
    </row>
    <row r="394" spans="1:33" ht="21.95" customHeight="1" x14ac:dyDescent="0.3">
      <c r="A394" s="38" t="str">
        <f t="shared" si="69"/>
        <v/>
      </c>
      <c r="B394" s="121"/>
      <c r="C394" s="122"/>
      <c r="D394" s="125"/>
      <c r="E394" s="125"/>
      <c r="F394" s="125"/>
      <c r="G394" s="125"/>
      <c r="H394" s="10" t="str">
        <f t="shared" si="70"/>
        <v/>
      </c>
      <c r="I394" s="31">
        <f t="shared" si="71"/>
        <v>0</v>
      </c>
      <c r="J394" s="121"/>
      <c r="K394" s="32" t="str">
        <f t="shared" si="72"/>
        <v/>
      </c>
      <c r="L394" s="129"/>
      <c r="M394" s="34" t="str">
        <f t="shared" si="73"/>
        <v/>
      </c>
      <c r="N394" s="129"/>
      <c r="O394" s="39" t="str">
        <f t="shared" si="74"/>
        <v/>
      </c>
      <c r="P394" s="134"/>
      <c r="Q394" s="51"/>
      <c r="R394" s="51"/>
      <c r="S394" s="51"/>
      <c r="T394" s="51"/>
      <c r="U394" s="51"/>
      <c r="V394" s="51"/>
      <c r="W394" s="51"/>
      <c r="X394" s="51"/>
      <c r="Y394" s="89" t="str">
        <f t="shared" si="75"/>
        <v/>
      </c>
      <c r="Z394" s="89"/>
      <c r="AA394" s="89" t="str">
        <f t="shared" si="76"/>
        <v/>
      </c>
      <c r="AB394" s="86"/>
      <c r="AC394" s="86" t="str">
        <f t="shared" si="77"/>
        <v/>
      </c>
      <c r="AD394" s="51"/>
      <c r="AE394" s="51"/>
      <c r="AF394" s="51"/>
      <c r="AG394" s="51"/>
    </row>
    <row r="395" spans="1:33" ht="21.95" customHeight="1" x14ac:dyDescent="0.3">
      <c r="A395" s="38" t="str">
        <f t="shared" si="69"/>
        <v/>
      </c>
      <c r="B395" s="121"/>
      <c r="C395" s="122"/>
      <c r="D395" s="125"/>
      <c r="E395" s="125"/>
      <c r="F395" s="125"/>
      <c r="G395" s="125"/>
      <c r="H395" s="10" t="str">
        <f t="shared" si="70"/>
        <v/>
      </c>
      <c r="I395" s="31">
        <f t="shared" si="71"/>
        <v>0</v>
      </c>
      <c r="J395" s="121"/>
      <c r="K395" s="32" t="str">
        <f t="shared" si="72"/>
        <v/>
      </c>
      <c r="L395" s="129"/>
      <c r="M395" s="34" t="str">
        <f t="shared" si="73"/>
        <v/>
      </c>
      <c r="N395" s="129"/>
      <c r="O395" s="39" t="str">
        <f t="shared" si="74"/>
        <v/>
      </c>
      <c r="P395" s="134"/>
      <c r="Q395" s="51"/>
      <c r="R395" s="51"/>
      <c r="S395" s="51"/>
      <c r="T395" s="51"/>
      <c r="U395" s="51"/>
      <c r="V395" s="51"/>
      <c r="W395" s="51"/>
      <c r="X395" s="51"/>
      <c r="Y395" s="89" t="str">
        <f t="shared" si="75"/>
        <v/>
      </c>
      <c r="Z395" s="89"/>
      <c r="AA395" s="89" t="str">
        <f t="shared" si="76"/>
        <v/>
      </c>
      <c r="AB395" s="86"/>
      <c r="AC395" s="86" t="str">
        <f t="shared" si="77"/>
        <v/>
      </c>
      <c r="AD395" s="51"/>
      <c r="AE395" s="51"/>
      <c r="AF395" s="51"/>
      <c r="AG395" s="51"/>
    </row>
    <row r="396" spans="1:33" ht="21.95" customHeight="1" x14ac:dyDescent="0.3">
      <c r="A396" s="38" t="str">
        <f t="shared" si="69"/>
        <v/>
      </c>
      <c r="B396" s="121"/>
      <c r="C396" s="122"/>
      <c r="D396" s="125"/>
      <c r="E396" s="125"/>
      <c r="F396" s="125"/>
      <c r="G396" s="125"/>
      <c r="H396" s="10" t="str">
        <f t="shared" si="70"/>
        <v/>
      </c>
      <c r="I396" s="31">
        <f t="shared" si="71"/>
        <v>0</v>
      </c>
      <c r="J396" s="121"/>
      <c r="K396" s="32" t="str">
        <f t="shared" si="72"/>
        <v/>
      </c>
      <c r="L396" s="129"/>
      <c r="M396" s="34" t="str">
        <f t="shared" si="73"/>
        <v/>
      </c>
      <c r="N396" s="129"/>
      <c r="O396" s="39" t="str">
        <f t="shared" si="74"/>
        <v/>
      </c>
      <c r="P396" s="134"/>
      <c r="Q396" s="51"/>
      <c r="R396" s="51"/>
      <c r="S396" s="51"/>
      <c r="T396" s="51"/>
      <c r="U396" s="51"/>
      <c r="V396" s="51"/>
      <c r="W396" s="51"/>
      <c r="X396" s="51"/>
      <c r="Y396" s="89" t="str">
        <f t="shared" si="75"/>
        <v/>
      </c>
      <c r="Z396" s="89"/>
      <c r="AA396" s="89" t="str">
        <f t="shared" si="76"/>
        <v/>
      </c>
      <c r="AB396" s="86"/>
      <c r="AC396" s="86" t="str">
        <f t="shared" si="77"/>
        <v/>
      </c>
      <c r="AD396" s="51"/>
      <c r="AE396" s="51"/>
      <c r="AF396" s="51"/>
      <c r="AG396" s="51"/>
    </row>
    <row r="397" spans="1:33" ht="21.95" customHeight="1" x14ac:dyDescent="0.3">
      <c r="A397" s="38" t="str">
        <f t="shared" si="69"/>
        <v/>
      </c>
      <c r="B397" s="121"/>
      <c r="C397" s="122"/>
      <c r="D397" s="125"/>
      <c r="E397" s="125"/>
      <c r="F397" s="125"/>
      <c r="G397" s="125"/>
      <c r="H397" s="10" t="str">
        <f t="shared" si="70"/>
        <v/>
      </c>
      <c r="I397" s="31">
        <f t="shared" si="71"/>
        <v>0</v>
      </c>
      <c r="J397" s="121"/>
      <c r="K397" s="32" t="str">
        <f t="shared" si="72"/>
        <v/>
      </c>
      <c r="L397" s="129"/>
      <c r="M397" s="34" t="str">
        <f t="shared" si="73"/>
        <v/>
      </c>
      <c r="N397" s="129"/>
      <c r="O397" s="39" t="str">
        <f t="shared" si="74"/>
        <v/>
      </c>
      <c r="P397" s="134"/>
      <c r="Q397" s="51"/>
      <c r="R397" s="51"/>
      <c r="S397" s="51"/>
      <c r="T397" s="51"/>
      <c r="U397" s="51"/>
      <c r="V397" s="51"/>
      <c r="W397" s="51"/>
      <c r="X397" s="51"/>
      <c r="Y397" s="89" t="str">
        <f t="shared" si="75"/>
        <v/>
      </c>
      <c r="Z397" s="89"/>
      <c r="AA397" s="89" t="str">
        <f t="shared" si="76"/>
        <v/>
      </c>
      <c r="AB397" s="86"/>
      <c r="AC397" s="86" t="str">
        <f t="shared" si="77"/>
        <v/>
      </c>
      <c r="AD397" s="51"/>
      <c r="AE397" s="51"/>
      <c r="AF397" s="51"/>
      <c r="AG397" s="51"/>
    </row>
    <row r="398" spans="1:33" ht="21.95" customHeight="1" x14ac:dyDescent="0.3">
      <c r="A398" s="38" t="str">
        <f t="shared" si="69"/>
        <v/>
      </c>
      <c r="B398" s="121"/>
      <c r="C398" s="122"/>
      <c r="D398" s="125"/>
      <c r="E398" s="125"/>
      <c r="F398" s="125"/>
      <c r="G398" s="125"/>
      <c r="H398" s="10" t="str">
        <f t="shared" si="70"/>
        <v/>
      </c>
      <c r="I398" s="31">
        <f t="shared" si="71"/>
        <v>0</v>
      </c>
      <c r="J398" s="121"/>
      <c r="K398" s="32" t="str">
        <f t="shared" si="72"/>
        <v/>
      </c>
      <c r="L398" s="129"/>
      <c r="M398" s="34" t="str">
        <f t="shared" si="73"/>
        <v/>
      </c>
      <c r="N398" s="129"/>
      <c r="O398" s="39" t="str">
        <f t="shared" si="74"/>
        <v/>
      </c>
      <c r="P398" s="134"/>
      <c r="Q398" s="51"/>
      <c r="R398" s="51"/>
      <c r="S398" s="51"/>
      <c r="T398" s="51"/>
      <c r="U398" s="51"/>
      <c r="V398" s="51"/>
      <c r="W398" s="51"/>
      <c r="X398" s="51"/>
      <c r="Y398" s="89" t="str">
        <f t="shared" si="75"/>
        <v/>
      </c>
      <c r="Z398" s="89"/>
      <c r="AA398" s="89" t="str">
        <f t="shared" si="76"/>
        <v/>
      </c>
      <c r="AB398" s="86"/>
      <c r="AC398" s="86" t="str">
        <f t="shared" si="77"/>
        <v/>
      </c>
      <c r="AD398" s="51"/>
      <c r="AE398" s="51"/>
      <c r="AF398" s="51"/>
      <c r="AG398" s="51"/>
    </row>
    <row r="399" spans="1:33" ht="21.95" customHeight="1" x14ac:dyDescent="0.3">
      <c r="A399" s="38" t="str">
        <f t="shared" si="69"/>
        <v/>
      </c>
      <c r="B399" s="121"/>
      <c r="C399" s="122"/>
      <c r="D399" s="125"/>
      <c r="E399" s="125"/>
      <c r="F399" s="125"/>
      <c r="G399" s="125"/>
      <c r="H399" s="10" t="str">
        <f t="shared" si="70"/>
        <v/>
      </c>
      <c r="I399" s="31">
        <f t="shared" si="71"/>
        <v>0</v>
      </c>
      <c r="J399" s="121"/>
      <c r="K399" s="32" t="str">
        <f t="shared" si="72"/>
        <v/>
      </c>
      <c r="L399" s="129"/>
      <c r="M399" s="34" t="str">
        <f t="shared" si="73"/>
        <v/>
      </c>
      <c r="N399" s="129"/>
      <c r="O399" s="39" t="str">
        <f t="shared" si="74"/>
        <v/>
      </c>
      <c r="P399" s="134"/>
      <c r="Q399" s="51"/>
      <c r="R399" s="51"/>
      <c r="S399" s="51"/>
      <c r="T399" s="51"/>
      <c r="U399" s="51"/>
      <c r="V399" s="51"/>
      <c r="W399" s="51"/>
      <c r="X399" s="51"/>
      <c r="Y399" s="89" t="str">
        <f t="shared" si="75"/>
        <v/>
      </c>
      <c r="Z399" s="89"/>
      <c r="AA399" s="89" t="str">
        <f t="shared" si="76"/>
        <v/>
      </c>
      <c r="AB399" s="86"/>
      <c r="AC399" s="86" t="str">
        <f t="shared" si="77"/>
        <v/>
      </c>
      <c r="AD399" s="51"/>
      <c r="AE399" s="51"/>
      <c r="AF399" s="51"/>
      <c r="AG399" s="51"/>
    </row>
    <row r="400" spans="1:33" ht="21.95" customHeight="1" x14ac:dyDescent="0.3">
      <c r="A400" s="38" t="str">
        <f t="shared" si="69"/>
        <v/>
      </c>
      <c r="B400" s="121"/>
      <c r="C400" s="122"/>
      <c r="D400" s="125"/>
      <c r="E400" s="125"/>
      <c r="F400" s="125"/>
      <c r="G400" s="125"/>
      <c r="H400" s="10" t="str">
        <f t="shared" si="70"/>
        <v/>
      </c>
      <c r="I400" s="31">
        <f t="shared" si="71"/>
        <v>0</v>
      </c>
      <c r="J400" s="121"/>
      <c r="K400" s="32" t="str">
        <f t="shared" si="72"/>
        <v/>
      </c>
      <c r="L400" s="129"/>
      <c r="M400" s="34" t="str">
        <f t="shared" si="73"/>
        <v/>
      </c>
      <c r="N400" s="129"/>
      <c r="O400" s="39" t="str">
        <f t="shared" si="74"/>
        <v/>
      </c>
      <c r="P400" s="134"/>
      <c r="Q400" s="51"/>
      <c r="R400" s="51"/>
      <c r="S400" s="51"/>
      <c r="T400" s="51"/>
      <c r="U400" s="51"/>
      <c r="V400" s="51"/>
      <c r="W400" s="51"/>
      <c r="X400" s="51"/>
      <c r="Y400" s="89" t="str">
        <f t="shared" si="75"/>
        <v/>
      </c>
      <c r="Z400" s="89"/>
      <c r="AA400" s="89" t="str">
        <f t="shared" si="76"/>
        <v/>
      </c>
      <c r="AB400" s="86"/>
      <c r="AC400" s="86" t="str">
        <f t="shared" si="77"/>
        <v/>
      </c>
      <c r="AD400" s="51"/>
      <c r="AE400" s="51"/>
      <c r="AF400" s="51"/>
      <c r="AG400" s="51"/>
    </row>
    <row r="401" spans="1:33" ht="21.95" customHeight="1" x14ac:dyDescent="0.3">
      <c r="A401" s="38" t="str">
        <f t="shared" si="69"/>
        <v/>
      </c>
      <c r="B401" s="121"/>
      <c r="C401" s="122"/>
      <c r="D401" s="125"/>
      <c r="E401" s="125"/>
      <c r="F401" s="125"/>
      <c r="G401" s="125"/>
      <c r="H401" s="10" t="str">
        <f t="shared" si="70"/>
        <v/>
      </c>
      <c r="I401" s="31">
        <f t="shared" si="71"/>
        <v>0</v>
      </c>
      <c r="J401" s="121"/>
      <c r="K401" s="32" t="str">
        <f t="shared" si="72"/>
        <v/>
      </c>
      <c r="L401" s="129"/>
      <c r="M401" s="34" t="str">
        <f t="shared" si="73"/>
        <v/>
      </c>
      <c r="N401" s="129"/>
      <c r="O401" s="39" t="str">
        <f t="shared" si="74"/>
        <v/>
      </c>
      <c r="P401" s="134"/>
      <c r="Q401" s="51"/>
      <c r="R401" s="51"/>
      <c r="S401" s="51"/>
      <c r="T401" s="51"/>
      <c r="U401" s="51"/>
      <c r="V401" s="51"/>
      <c r="W401" s="51"/>
      <c r="X401" s="51"/>
      <c r="Y401" s="89" t="str">
        <f t="shared" si="75"/>
        <v/>
      </c>
      <c r="Z401" s="89"/>
      <c r="AA401" s="89" t="str">
        <f t="shared" si="76"/>
        <v/>
      </c>
      <c r="AB401" s="86"/>
      <c r="AC401" s="86" t="str">
        <f t="shared" si="77"/>
        <v/>
      </c>
      <c r="AD401" s="51"/>
      <c r="AE401" s="51"/>
      <c r="AF401" s="51"/>
      <c r="AG401" s="51"/>
    </row>
    <row r="402" spans="1:33" ht="21.95" customHeight="1" x14ac:dyDescent="0.3">
      <c r="A402" s="38" t="str">
        <f t="shared" si="69"/>
        <v/>
      </c>
      <c r="B402" s="121"/>
      <c r="C402" s="122"/>
      <c r="D402" s="125"/>
      <c r="E402" s="125"/>
      <c r="F402" s="125"/>
      <c r="G402" s="125"/>
      <c r="H402" s="10" t="str">
        <f t="shared" si="70"/>
        <v/>
      </c>
      <c r="I402" s="31">
        <f t="shared" si="71"/>
        <v>0</v>
      </c>
      <c r="J402" s="121"/>
      <c r="K402" s="32" t="str">
        <f t="shared" si="72"/>
        <v/>
      </c>
      <c r="L402" s="129"/>
      <c r="M402" s="34" t="str">
        <f t="shared" si="73"/>
        <v/>
      </c>
      <c r="N402" s="129"/>
      <c r="O402" s="39" t="str">
        <f t="shared" si="74"/>
        <v/>
      </c>
      <c r="P402" s="134"/>
      <c r="Q402" s="51"/>
      <c r="R402" s="51"/>
      <c r="S402" s="51"/>
      <c r="T402" s="51"/>
      <c r="U402" s="51"/>
      <c r="V402" s="51"/>
      <c r="W402" s="51"/>
      <c r="X402" s="51"/>
      <c r="Y402" s="89" t="str">
        <f t="shared" si="75"/>
        <v/>
      </c>
      <c r="Z402" s="89"/>
      <c r="AA402" s="89" t="str">
        <f t="shared" si="76"/>
        <v/>
      </c>
      <c r="AB402" s="86"/>
      <c r="AC402" s="86" t="str">
        <f t="shared" si="77"/>
        <v/>
      </c>
      <c r="AD402" s="51"/>
      <c r="AE402" s="51"/>
      <c r="AF402" s="51"/>
      <c r="AG402" s="51"/>
    </row>
    <row r="403" spans="1:33" ht="21.95" customHeight="1" x14ac:dyDescent="0.3">
      <c r="A403" s="38" t="str">
        <f t="shared" ref="A403:A466" si="78">IF(OR(D403&lt;&gt;"",B403&lt;&gt;"",C403&lt;&gt;"",F403&lt;&gt;""),A402+1,"")</f>
        <v/>
      </c>
      <c r="B403" s="121"/>
      <c r="C403" s="122"/>
      <c r="D403" s="125"/>
      <c r="E403" s="125"/>
      <c r="F403" s="125"/>
      <c r="G403" s="125"/>
      <c r="H403" s="10" t="str">
        <f t="shared" ref="H403:H466" si="79">IF(G403="","","ks")</f>
        <v/>
      </c>
      <c r="I403" s="31">
        <f t="shared" ref="I403:I466" si="80">((D403*F403)/1000000)*G403</f>
        <v>0</v>
      </c>
      <c r="J403" s="121"/>
      <c r="K403" s="32" t="str">
        <f t="shared" ref="K403:K466" si="81">IF(Y403&gt;0,Y403,(((($D403/1000)+prořez)*2)+((($F403/1000)+prořez)*2))*$G403)</f>
        <v/>
      </c>
      <c r="L403" s="129"/>
      <c r="M403" s="34" t="str">
        <f t="shared" ref="M403:M466" si="82">IF(AC403&gt;0,AC403,(((($D403/1000)+prořez)*2)+((($F403/1000)+prořez)*2))*$G403)</f>
        <v/>
      </c>
      <c r="N403" s="129"/>
      <c r="O403" s="39" t="str">
        <f t="shared" ref="O403:O466" si="83">IF(AA403&gt;0,AA403,(((($D403/1000)+prořez)*2)+((($F403/1000)+prořez)*2))*$G403)</f>
        <v/>
      </c>
      <c r="P403" s="134"/>
      <c r="Q403" s="51"/>
      <c r="R403" s="51"/>
      <c r="S403" s="51"/>
      <c r="T403" s="51"/>
      <c r="U403" s="51"/>
      <c r="V403" s="51"/>
      <c r="W403" s="51"/>
      <c r="X403" s="51"/>
      <c r="Y403" s="89" t="str">
        <f t="shared" ref="Y403:Y466" si="84">IF(J403="A",((($D403/1000)+prořez)*1)*$G403,IF(J403="B",((($F403/1000)+prořez)*1)*$G403,IF(J403="AA",((($D403/1000)+prořez)*2)*$G403,IF(J403="BB",((($F403/1000)+prořez)*2)*$G403,IF(J403="AB",(((($D403/1000)+prořez))+(($F403/1000)+prořez))*$G403,IF(J403="AAB",(((($D403/1000)+prořez)*2)+(($F403/1000)+prořez))*$G403,IF(J403="ABB",(((($D403/1000)+prořez)+((($F403/1000)+prořez)*2)))*$G403,IF(J403="","",0))))))))</f>
        <v/>
      </c>
      <c r="Z403" s="89"/>
      <c r="AA403" s="89" t="str">
        <f t="shared" ref="AA403:AA466" si="85">IF(N403="A",((($D403/1000)+prořez)*1)*$G403,IF(N403="B",((($F403/1000)+prořez)*1)*$G403,IF(N403="AA",((($D403/1000)+prořez)*2)*$G403,IF(N403="BB",((($F403/1000)+prořez)*2)*$G403,IF(N403="AB",(((($D403/1000)+prořez))+(($F403/1000)+prořez))*$G403,IF(N403="AAB",(((($D403/1000)+prořez)*2)+(($F403/1000)+prořez))*$G403,IF(N403="ABB",(((($D403/1000)+prořez)+((($F403/1000)+prořez)*2)))*$G403,IF(N403="","",0))))))))</f>
        <v/>
      </c>
      <c r="AB403" s="86"/>
      <c r="AC403" s="86" t="str">
        <f t="shared" ref="AC403:AC466" si="86">IF(L403="A",((($D403/1000)+prořez)*1)*$G403,IF(L403="B",((($F403/1000)+prořez)*1)*$G403,IF(L403="AA",((($D403/1000)+prořez)*2)*$G403,IF(L403="BB",((($F403/1000)+prořez)*2)*$G403,IF(L403="AB",(((($D403/1000)+prořez))+(($F403/1000)+prořez))*$G403,IF(L403="AAB",(((($D403/1000)+prořez)*2)+(($F403/1000)+prořez))*$G403,IF(L403="ABB",(((($D403/1000)+prořez)+((($F403/1000)+prořez)*2)))*$G403,IF(L403="","",0))))))))</f>
        <v/>
      </c>
      <c r="AD403" s="51"/>
      <c r="AE403" s="51"/>
      <c r="AF403" s="51"/>
      <c r="AG403" s="51"/>
    </row>
    <row r="404" spans="1:33" ht="21.95" customHeight="1" x14ac:dyDescent="0.3">
      <c r="A404" s="38" t="str">
        <f t="shared" si="78"/>
        <v/>
      </c>
      <c r="B404" s="121"/>
      <c r="C404" s="122"/>
      <c r="D404" s="125"/>
      <c r="E404" s="125"/>
      <c r="F404" s="125"/>
      <c r="G404" s="125"/>
      <c r="H404" s="10" t="str">
        <f t="shared" si="79"/>
        <v/>
      </c>
      <c r="I404" s="31">
        <f t="shared" si="80"/>
        <v>0</v>
      </c>
      <c r="J404" s="121"/>
      <c r="K404" s="32" t="str">
        <f t="shared" si="81"/>
        <v/>
      </c>
      <c r="L404" s="129"/>
      <c r="M404" s="34" t="str">
        <f t="shared" si="82"/>
        <v/>
      </c>
      <c r="N404" s="129"/>
      <c r="O404" s="39" t="str">
        <f t="shared" si="83"/>
        <v/>
      </c>
      <c r="P404" s="134"/>
      <c r="Q404" s="51"/>
      <c r="R404" s="51"/>
      <c r="S404" s="51"/>
      <c r="T404" s="51"/>
      <c r="U404" s="51"/>
      <c r="V404" s="51"/>
      <c r="W404" s="51"/>
      <c r="X404" s="51"/>
      <c r="Y404" s="89" t="str">
        <f t="shared" si="84"/>
        <v/>
      </c>
      <c r="Z404" s="89"/>
      <c r="AA404" s="89" t="str">
        <f t="shared" si="85"/>
        <v/>
      </c>
      <c r="AB404" s="86"/>
      <c r="AC404" s="86" t="str">
        <f t="shared" si="86"/>
        <v/>
      </c>
      <c r="AD404" s="51"/>
      <c r="AE404" s="51"/>
      <c r="AF404" s="51"/>
      <c r="AG404" s="51"/>
    </row>
    <row r="405" spans="1:33" ht="21.95" customHeight="1" x14ac:dyDescent="0.3">
      <c r="A405" s="38" t="str">
        <f t="shared" si="78"/>
        <v/>
      </c>
      <c r="B405" s="121"/>
      <c r="C405" s="122"/>
      <c r="D405" s="125"/>
      <c r="E405" s="125"/>
      <c r="F405" s="125"/>
      <c r="G405" s="125"/>
      <c r="H405" s="10" t="str">
        <f t="shared" si="79"/>
        <v/>
      </c>
      <c r="I405" s="31">
        <f t="shared" si="80"/>
        <v>0</v>
      </c>
      <c r="J405" s="121"/>
      <c r="K405" s="32" t="str">
        <f t="shared" si="81"/>
        <v/>
      </c>
      <c r="L405" s="129"/>
      <c r="M405" s="34" t="str">
        <f t="shared" si="82"/>
        <v/>
      </c>
      <c r="N405" s="129"/>
      <c r="O405" s="39" t="str">
        <f t="shared" si="83"/>
        <v/>
      </c>
      <c r="P405" s="134"/>
      <c r="Q405" s="51"/>
      <c r="R405" s="51"/>
      <c r="S405" s="51"/>
      <c r="T405" s="51"/>
      <c r="U405" s="51"/>
      <c r="V405" s="51"/>
      <c r="W405" s="51"/>
      <c r="X405" s="51"/>
      <c r="Y405" s="89" t="str">
        <f t="shared" si="84"/>
        <v/>
      </c>
      <c r="Z405" s="89"/>
      <c r="AA405" s="89" t="str">
        <f t="shared" si="85"/>
        <v/>
      </c>
      <c r="AB405" s="86"/>
      <c r="AC405" s="86" t="str">
        <f t="shared" si="86"/>
        <v/>
      </c>
      <c r="AD405" s="51"/>
      <c r="AE405" s="51"/>
      <c r="AF405" s="51"/>
      <c r="AG405" s="51"/>
    </row>
    <row r="406" spans="1:33" ht="21.95" customHeight="1" x14ac:dyDescent="0.3">
      <c r="A406" s="38" t="str">
        <f t="shared" si="78"/>
        <v/>
      </c>
      <c r="B406" s="121"/>
      <c r="C406" s="122"/>
      <c r="D406" s="125"/>
      <c r="E406" s="125"/>
      <c r="F406" s="125"/>
      <c r="G406" s="125"/>
      <c r="H406" s="10" t="str">
        <f t="shared" si="79"/>
        <v/>
      </c>
      <c r="I406" s="31">
        <f t="shared" si="80"/>
        <v>0</v>
      </c>
      <c r="J406" s="121"/>
      <c r="K406" s="32" t="str">
        <f t="shared" si="81"/>
        <v/>
      </c>
      <c r="L406" s="129"/>
      <c r="M406" s="34" t="str">
        <f t="shared" si="82"/>
        <v/>
      </c>
      <c r="N406" s="129"/>
      <c r="O406" s="39" t="str">
        <f t="shared" si="83"/>
        <v/>
      </c>
      <c r="P406" s="134"/>
      <c r="Q406" s="51"/>
      <c r="R406" s="51"/>
      <c r="S406" s="51"/>
      <c r="T406" s="51"/>
      <c r="U406" s="51"/>
      <c r="V406" s="51"/>
      <c r="W406" s="51"/>
      <c r="X406" s="51"/>
      <c r="Y406" s="89" t="str">
        <f t="shared" si="84"/>
        <v/>
      </c>
      <c r="Z406" s="89"/>
      <c r="AA406" s="89" t="str">
        <f t="shared" si="85"/>
        <v/>
      </c>
      <c r="AB406" s="86"/>
      <c r="AC406" s="86" t="str">
        <f t="shared" si="86"/>
        <v/>
      </c>
      <c r="AD406" s="51"/>
      <c r="AE406" s="51"/>
      <c r="AF406" s="51"/>
      <c r="AG406" s="51"/>
    </row>
    <row r="407" spans="1:33" ht="21.95" customHeight="1" x14ac:dyDescent="0.3">
      <c r="A407" s="38" t="str">
        <f t="shared" si="78"/>
        <v/>
      </c>
      <c r="B407" s="121"/>
      <c r="C407" s="122"/>
      <c r="D407" s="125"/>
      <c r="E407" s="125"/>
      <c r="F407" s="125"/>
      <c r="G407" s="125"/>
      <c r="H407" s="10" t="str">
        <f t="shared" si="79"/>
        <v/>
      </c>
      <c r="I407" s="31">
        <f t="shared" si="80"/>
        <v>0</v>
      </c>
      <c r="J407" s="121"/>
      <c r="K407" s="32" t="str">
        <f t="shared" si="81"/>
        <v/>
      </c>
      <c r="L407" s="129"/>
      <c r="M407" s="34" t="str">
        <f t="shared" si="82"/>
        <v/>
      </c>
      <c r="N407" s="129"/>
      <c r="O407" s="39" t="str">
        <f t="shared" si="83"/>
        <v/>
      </c>
      <c r="P407" s="134"/>
      <c r="Q407" s="51"/>
      <c r="R407" s="51"/>
      <c r="S407" s="51"/>
      <c r="T407" s="51"/>
      <c r="U407" s="51"/>
      <c r="V407" s="51"/>
      <c r="W407" s="51"/>
      <c r="X407" s="51"/>
      <c r="Y407" s="89" t="str">
        <f t="shared" si="84"/>
        <v/>
      </c>
      <c r="Z407" s="89"/>
      <c r="AA407" s="89" t="str">
        <f t="shared" si="85"/>
        <v/>
      </c>
      <c r="AB407" s="86"/>
      <c r="AC407" s="86" t="str">
        <f t="shared" si="86"/>
        <v/>
      </c>
      <c r="AD407" s="51"/>
      <c r="AE407" s="51"/>
      <c r="AF407" s="51"/>
      <c r="AG407" s="51"/>
    </row>
    <row r="408" spans="1:33" ht="21.95" customHeight="1" x14ac:dyDescent="0.3">
      <c r="A408" s="38" t="str">
        <f t="shared" si="78"/>
        <v/>
      </c>
      <c r="B408" s="121"/>
      <c r="C408" s="122"/>
      <c r="D408" s="125"/>
      <c r="E408" s="125"/>
      <c r="F408" s="125"/>
      <c r="G408" s="125"/>
      <c r="H408" s="10" t="str">
        <f t="shared" si="79"/>
        <v/>
      </c>
      <c r="I408" s="31">
        <f t="shared" si="80"/>
        <v>0</v>
      </c>
      <c r="J408" s="121"/>
      <c r="K408" s="32" t="str">
        <f t="shared" si="81"/>
        <v/>
      </c>
      <c r="L408" s="129"/>
      <c r="M408" s="34" t="str">
        <f t="shared" si="82"/>
        <v/>
      </c>
      <c r="N408" s="129"/>
      <c r="O408" s="39" t="str">
        <f t="shared" si="83"/>
        <v/>
      </c>
      <c r="P408" s="134"/>
      <c r="Q408" s="51"/>
      <c r="R408" s="51"/>
      <c r="S408" s="51"/>
      <c r="T408" s="51"/>
      <c r="U408" s="51"/>
      <c r="V408" s="51"/>
      <c r="W408" s="51"/>
      <c r="X408" s="51"/>
      <c r="Y408" s="89" t="str">
        <f t="shared" si="84"/>
        <v/>
      </c>
      <c r="Z408" s="89"/>
      <c r="AA408" s="89" t="str">
        <f t="shared" si="85"/>
        <v/>
      </c>
      <c r="AB408" s="86"/>
      <c r="AC408" s="86" t="str">
        <f t="shared" si="86"/>
        <v/>
      </c>
      <c r="AD408" s="51"/>
      <c r="AE408" s="51"/>
      <c r="AF408" s="51"/>
      <c r="AG408" s="51"/>
    </row>
    <row r="409" spans="1:33" ht="21.95" customHeight="1" x14ac:dyDescent="0.3">
      <c r="A409" s="38" t="str">
        <f t="shared" si="78"/>
        <v/>
      </c>
      <c r="B409" s="121"/>
      <c r="C409" s="122"/>
      <c r="D409" s="125"/>
      <c r="E409" s="125"/>
      <c r="F409" s="125"/>
      <c r="G409" s="125"/>
      <c r="H409" s="10" t="str">
        <f t="shared" si="79"/>
        <v/>
      </c>
      <c r="I409" s="31">
        <f t="shared" si="80"/>
        <v>0</v>
      </c>
      <c r="J409" s="121"/>
      <c r="K409" s="32" t="str">
        <f t="shared" si="81"/>
        <v/>
      </c>
      <c r="L409" s="129"/>
      <c r="M409" s="34" t="str">
        <f t="shared" si="82"/>
        <v/>
      </c>
      <c r="N409" s="129"/>
      <c r="O409" s="39" t="str">
        <f t="shared" si="83"/>
        <v/>
      </c>
      <c r="P409" s="134"/>
      <c r="Q409" s="51"/>
      <c r="R409" s="51"/>
      <c r="S409" s="51"/>
      <c r="T409" s="51"/>
      <c r="U409" s="51"/>
      <c r="V409" s="51"/>
      <c r="W409" s="51"/>
      <c r="X409" s="51"/>
      <c r="Y409" s="89" t="str">
        <f t="shared" si="84"/>
        <v/>
      </c>
      <c r="Z409" s="89"/>
      <c r="AA409" s="89" t="str">
        <f t="shared" si="85"/>
        <v/>
      </c>
      <c r="AB409" s="86"/>
      <c r="AC409" s="86" t="str">
        <f t="shared" si="86"/>
        <v/>
      </c>
      <c r="AD409" s="51"/>
      <c r="AE409" s="51"/>
      <c r="AF409" s="51"/>
      <c r="AG409" s="51"/>
    </row>
    <row r="410" spans="1:33" ht="21.95" customHeight="1" x14ac:dyDescent="0.3">
      <c r="A410" s="38" t="str">
        <f t="shared" si="78"/>
        <v/>
      </c>
      <c r="B410" s="121"/>
      <c r="C410" s="122"/>
      <c r="D410" s="125"/>
      <c r="E410" s="125"/>
      <c r="F410" s="125"/>
      <c r="G410" s="125"/>
      <c r="H410" s="10" t="str">
        <f t="shared" si="79"/>
        <v/>
      </c>
      <c r="I410" s="31">
        <f t="shared" si="80"/>
        <v>0</v>
      </c>
      <c r="J410" s="121"/>
      <c r="K410" s="32" t="str">
        <f t="shared" si="81"/>
        <v/>
      </c>
      <c r="L410" s="129"/>
      <c r="M410" s="34" t="str">
        <f t="shared" si="82"/>
        <v/>
      </c>
      <c r="N410" s="129"/>
      <c r="O410" s="39" t="str">
        <f t="shared" si="83"/>
        <v/>
      </c>
      <c r="P410" s="134"/>
      <c r="Q410" s="51"/>
      <c r="R410" s="51"/>
      <c r="S410" s="51"/>
      <c r="T410" s="51"/>
      <c r="U410" s="51"/>
      <c r="V410" s="51"/>
      <c r="W410" s="51"/>
      <c r="X410" s="51"/>
      <c r="Y410" s="89" t="str">
        <f t="shared" si="84"/>
        <v/>
      </c>
      <c r="Z410" s="89"/>
      <c r="AA410" s="89" t="str">
        <f t="shared" si="85"/>
        <v/>
      </c>
      <c r="AB410" s="86"/>
      <c r="AC410" s="86" t="str">
        <f t="shared" si="86"/>
        <v/>
      </c>
      <c r="AD410" s="51"/>
      <c r="AE410" s="51"/>
      <c r="AF410" s="51"/>
      <c r="AG410" s="51"/>
    </row>
    <row r="411" spans="1:33" ht="21.95" customHeight="1" x14ac:dyDescent="0.3">
      <c r="A411" s="38" t="str">
        <f t="shared" si="78"/>
        <v/>
      </c>
      <c r="B411" s="121"/>
      <c r="C411" s="122"/>
      <c r="D411" s="125"/>
      <c r="E411" s="125"/>
      <c r="F411" s="125"/>
      <c r="G411" s="125"/>
      <c r="H411" s="10" t="str">
        <f t="shared" si="79"/>
        <v/>
      </c>
      <c r="I411" s="31">
        <f t="shared" si="80"/>
        <v>0</v>
      </c>
      <c r="J411" s="121"/>
      <c r="K411" s="32" t="str">
        <f t="shared" si="81"/>
        <v/>
      </c>
      <c r="L411" s="129"/>
      <c r="M411" s="34" t="str">
        <f t="shared" si="82"/>
        <v/>
      </c>
      <c r="N411" s="129"/>
      <c r="O411" s="39" t="str">
        <f t="shared" si="83"/>
        <v/>
      </c>
      <c r="P411" s="134"/>
      <c r="Q411" s="51"/>
      <c r="R411" s="51"/>
      <c r="S411" s="51"/>
      <c r="T411" s="51"/>
      <c r="U411" s="51"/>
      <c r="V411" s="51"/>
      <c r="W411" s="51"/>
      <c r="X411" s="51"/>
      <c r="Y411" s="89" t="str">
        <f t="shared" si="84"/>
        <v/>
      </c>
      <c r="Z411" s="89"/>
      <c r="AA411" s="89" t="str">
        <f t="shared" si="85"/>
        <v/>
      </c>
      <c r="AB411" s="86"/>
      <c r="AC411" s="86" t="str">
        <f t="shared" si="86"/>
        <v/>
      </c>
      <c r="AD411" s="51"/>
      <c r="AE411" s="51"/>
      <c r="AF411" s="51"/>
      <c r="AG411" s="51"/>
    </row>
    <row r="412" spans="1:33" ht="21.95" customHeight="1" x14ac:dyDescent="0.3">
      <c r="A412" s="38" t="str">
        <f t="shared" si="78"/>
        <v/>
      </c>
      <c r="B412" s="121"/>
      <c r="C412" s="122"/>
      <c r="D412" s="125"/>
      <c r="E412" s="125"/>
      <c r="F412" s="125"/>
      <c r="G412" s="125"/>
      <c r="H412" s="10" t="str">
        <f t="shared" si="79"/>
        <v/>
      </c>
      <c r="I412" s="31">
        <f t="shared" si="80"/>
        <v>0</v>
      </c>
      <c r="J412" s="121"/>
      <c r="K412" s="32" t="str">
        <f t="shared" si="81"/>
        <v/>
      </c>
      <c r="L412" s="129"/>
      <c r="M412" s="34" t="str">
        <f t="shared" si="82"/>
        <v/>
      </c>
      <c r="N412" s="129"/>
      <c r="O412" s="39" t="str">
        <f t="shared" si="83"/>
        <v/>
      </c>
      <c r="P412" s="134"/>
      <c r="Q412" s="51"/>
      <c r="R412" s="51"/>
      <c r="S412" s="51"/>
      <c r="T412" s="51"/>
      <c r="U412" s="51"/>
      <c r="V412" s="51"/>
      <c r="W412" s="51"/>
      <c r="X412" s="51"/>
      <c r="Y412" s="89" t="str">
        <f t="shared" si="84"/>
        <v/>
      </c>
      <c r="Z412" s="89"/>
      <c r="AA412" s="89" t="str">
        <f t="shared" si="85"/>
        <v/>
      </c>
      <c r="AB412" s="86"/>
      <c r="AC412" s="86" t="str">
        <f t="shared" si="86"/>
        <v/>
      </c>
      <c r="AD412" s="51"/>
      <c r="AE412" s="51"/>
      <c r="AF412" s="51"/>
      <c r="AG412" s="51"/>
    </row>
    <row r="413" spans="1:33" ht="21.95" customHeight="1" x14ac:dyDescent="0.3">
      <c r="A413" s="38" t="str">
        <f t="shared" si="78"/>
        <v/>
      </c>
      <c r="B413" s="121"/>
      <c r="C413" s="122"/>
      <c r="D413" s="125"/>
      <c r="E413" s="125"/>
      <c r="F413" s="125"/>
      <c r="G413" s="125"/>
      <c r="H413" s="10" t="str">
        <f t="shared" si="79"/>
        <v/>
      </c>
      <c r="I413" s="31">
        <f t="shared" si="80"/>
        <v>0</v>
      </c>
      <c r="J413" s="121"/>
      <c r="K413" s="32" t="str">
        <f t="shared" si="81"/>
        <v/>
      </c>
      <c r="L413" s="129"/>
      <c r="M413" s="34" t="str">
        <f t="shared" si="82"/>
        <v/>
      </c>
      <c r="N413" s="129"/>
      <c r="O413" s="39" t="str">
        <f t="shared" si="83"/>
        <v/>
      </c>
      <c r="P413" s="134"/>
      <c r="Q413" s="51"/>
      <c r="R413" s="51"/>
      <c r="S413" s="51"/>
      <c r="T413" s="51"/>
      <c r="U413" s="51"/>
      <c r="V413" s="51"/>
      <c r="W413" s="51"/>
      <c r="X413" s="51"/>
      <c r="Y413" s="89" t="str">
        <f t="shared" si="84"/>
        <v/>
      </c>
      <c r="Z413" s="89"/>
      <c r="AA413" s="89" t="str">
        <f t="shared" si="85"/>
        <v/>
      </c>
      <c r="AB413" s="86"/>
      <c r="AC413" s="86" t="str">
        <f t="shared" si="86"/>
        <v/>
      </c>
      <c r="AD413" s="51"/>
      <c r="AE413" s="51"/>
      <c r="AF413" s="51"/>
      <c r="AG413" s="51"/>
    </row>
    <row r="414" spans="1:33" ht="21.95" customHeight="1" x14ac:dyDescent="0.3">
      <c r="A414" s="38" t="str">
        <f t="shared" si="78"/>
        <v/>
      </c>
      <c r="B414" s="121"/>
      <c r="C414" s="122"/>
      <c r="D414" s="125"/>
      <c r="E414" s="125"/>
      <c r="F414" s="125"/>
      <c r="G414" s="125"/>
      <c r="H414" s="10" t="str">
        <f t="shared" si="79"/>
        <v/>
      </c>
      <c r="I414" s="31">
        <f t="shared" si="80"/>
        <v>0</v>
      </c>
      <c r="J414" s="121"/>
      <c r="K414" s="32" t="str">
        <f t="shared" si="81"/>
        <v/>
      </c>
      <c r="L414" s="129"/>
      <c r="M414" s="34" t="str">
        <f t="shared" si="82"/>
        <v/>
      </c>
      <c r="N414" s="129"/>
      <c r="O414" s="39" t="str">
        <f t="shared" si="83"/>
        <v/>
      </c>
      <c r="P414" s="134"/>
      <c r="Q414" s="51"/>
      <c r="R414" s="51"/>
      <c r="S414" s="51"/>
      <c r="T414" s="51"/>
      <c r="U414" s="51"/>
      <c r="V414" s="51"/>
      <c r="W414" s="51"/>
      <c r="X414" s="51"/>
      <c r="Y414" s="89" t="str">
        <f t="shared" si="84"/>
        <v/>
      </c>
      <c r="Z414" s="89"/>
      <c r="AA414" s="89" t="str">
        <f t="shared" si="85"/>
        <v/>
      </c>
      <c r="AB414" s="86"/>
      <c r="AC414" s="86" t="str">
        <f t="shared" si="86"/>
        <v/>
      </c>
      <c r="AD414" s="51"/>
      <c r="AE414" s="51"/>
      <c r="AF414" s="51"/>
      <c r="AG414" s="51"/>
    </row>
    <row r="415" spans="1:33" ht="21.95" customHeight="1" x14ac:dyDescent="0.3">
      <c r="A415" s="38" t="str">
        <f t="shared" si="78"/>
        <v/>
      </c>
      <c r="B415" s="121"/>
      <c r="C415" s="122"/>
      <c r="D415" s="125"/>
      <c r="E415" s="125"/>
      <c r="F415" s="125"/>
      <c r="G415" s="125"/>
      <c r="H415" s="10" t="str">
        <f t="shared" si="79"/>
        <v/>
      </c>
      <c r="I415" s="31">
        <f t="shared" si="80"/>
        <v>0</v>
      </c>
      <c r="J415" s="121"/>
      <c r="K415" s="32" t="str">
        <f t="shared" si="81"/>
        <v/>
      </c>
      <c r="L415" s="129"/>
      <c r="M415" s="34" t="str">
        <f t="shared" si="82"/>
        <v/>
      </c>
      <c r="N415" s="129"/>
      <c r="O415" s="39" t="str">
        <f t="shared" si="83"/>
        <v/>
      </c>
      <c r="P415" s="134"/>
      <c r="Q415" s="51"/>
      <c r="R415" s="51"/>
      <c r="S415" s="51"/>
      <c r="T415" s="51"/>
      <c r="U415" s="51"/>
      <c r="V415" s="51"/>
      <c r="W415" s="51"/>
      <c r="X415" s="51"/>
      <c r="Y415" s="89" t="str">
        <f t="shared" si="84"/>
        <v/>
      </c>
      <c r="Z415" s="89"/>
      <c r="AA415" s="89" t="str">
        <f t="shared" si="85"/>
        <v/>
      </c>
      <c r="AB415" s="86"/>
      <c r="AC415" s="86" t="str">
        <f t="shared" si="86"/>
        <v/>
      </c>
      <c r="AD415" s="51"/>
      <c r="AE415" s="51"/>
      <c r="AF415" s="51"/>
      <c r="AG415" s="51"/>
    </row>
    <row r="416" spans="1:33" ht="21.95" customHeight="1" x14ac:dyDescent="0.3">
      <c r="A416" s="38" t="str">
        <f t="shared" si="78"/>
        <v/>
      </c>
      <c r="B416" s="121"/>
      <c r="C416" s="122"/>
      <c r="D416" s="125"/>
      <c r="E416" s="125"/>
      <c r="F416" s="125"/>
      <c r="G416" s="125"/>
      <c r="H416" s="10" t="str">
        <f t="shared" si="79"/>
        <v/>
      </c>
      <c r="I416" s="31">
        <f t="shared" si="80"/>
        <v>0</v>
      </c>
      <c r="J416" s="121"/>
      <c r="K416" s="32" t="str">
        <f t="shared" si="81"/>
        <v/>
      </c>
      <c r="L416" s="129"/>
      <c r="M416" s="34" t="str">
        <f t="shared" si="82"/>
        <v/>
      </c>
      <c r="N416" s="129"/>
      <c r="O416" s="39" t="str">
        <f t="shared" si="83"/>
        <v/>
      </c>
      <c r="P416" s="134"/>
      <c r="Q416" s="51"/>
      <c r="R416" s="51"/>
      <c r="S416" s="51"/>
      <c r="T416" s="51"/>
      <c r="U416" s="51"/>
      <c r="V416" s="51"/>
      <c r="W416" s="51"/>
      <c r="X416" s="51"/>
      <c r="Y416" s="89" t="str">
        <f t="shared" si="84"/>
        <v/>
      </c>
      <c r="Z416" s="89"/>
      <c r="AA416" s="89" t="str">
        <f t="shared" si="85"/>
        <v/>
      </c>
      <c r="AB416" s="86"/>
      <c r="AC416" s="86" t="str">
        <f t="shared" si="86"/>
        <v/>
      </c>
      <c r="AD416" s="51"/>
      <c r="AE416" s="51"/>
      <c r="AF416" s="51"/>
      <c r="AG416" s="51"/>
    </row>
    <row r="417" spans="1:33" ht="21.95" customHeight="1" x14ac:dyDescent="0.3">
      <c r="A417" s="38" t="str">
        <f t="shared" si="78"/>
        <v/>
      </c>
      <c r="B417" s="121"/>
      <c r="C417" s="122"/>
      <c r="D417" s="125"/>
      <c r="E417" s="125"/>
      <c r="F417" s="125"/>
      <c r="G417" s="125"/>
      <c r="H417" s="10" t="str">
        <f t="shared" si="79"/>
        <v/>
      </c>
      <c r="I417" s="31">
        <f t="shared" si="80"/>
        <v>0</v>
      </c>
      <c r="J417" s="121"/>
      <c r="K417" s="32" t="str">
        <f t="shared" si="81"/>
        <v/>
      </c>
      <c r="L417" s="129"/>
      <c r="M417" s="34" t="str">
        <f t="shared" si="82"/>
        <v/>
      </c>
      <c r="N417" s="129"/>
      <c r="O417" s="39" t="str">
        <f t="shared" si="83"/>
        <v/>
      </c>
      <c r="P417" s="134"/>
      <c r="Q417" s="51"/>
      <c r="R417" s="51"/>
      <c r="S417" s="51"/>
      <c r="T417" s="51"/>
      <c r="U417" s="51"/>
      <c r="V417" s="51"/>
      <c r="W417" s="51"/>
      <c r="X417" s="51"/>
      <c r="Y417" s="89" t="str">
        <f t="shared" si="84"/>
        <v/>
      </c>
      <c r="Z417" s="89"/>
      <c r="AA417" s="89" t="str">
        <f t="shared" si="85"/>
        <v/>
      </c>
      <c r="AB417" s="86"/>
      <c r="AC417" s="86" t="str">
        <f t="shared" si="86"/>
        <v/>
      </c>
      <c r="AD417" s="51"/>
      <c r="AE417" s="51"/>
      <c r="AF417" s="51"/>
      <c r="AG417" s="51"/>
    </row>
    <row r="418" spans="1:33" ht="21.95" customHeight="1" x14ac:dyDescent="0.3">
      <c r="A418" s="38" t="str">
        <f t="shared" si="78"/>
        <v/>
      </c>
      <c r="B418" s="121"/>
      <c r="C418" s="122"/>
      <c r="D418" s="125"/>
      <c r="E418" s="125"/>
      <c r="F418" s="125"/>
      <c r="G418" s="125"/>
      <c r="H418" s="10" t="str">
        <f t="shared" si="79"/>
        <v/>
      </c>
      <c r="I418" s="31">
        <f t="shared" si="80"/>
        <v>0</v>
      </c>
      <c r="J418" s="121"/>
      <c r="K418" s="32" t="str">
        <f t="shared" si="81"/>
        <v/>
      </c>
      <c r="L418" s="129"/>
      <c r="M418" s="34" t="str">
        <f t="shared" si="82"/>
        <v/>
      </c>
      <c r="N418" s="129"/>
      <c r="O418" s="39" t="str">
        <f t="shared" si="83"/>
        <v/>
      </c>
      <c r="P418" s="134"/>
      <c r="Q418" s="51"/>
      <c r="R418" s="51"/>
      <c r="S418" s="51"/>
      <c r="T418" s="51"/>
      <c r="U418" s="51"/>
      <c r="V418" s="51"/>
      <c r="W418" s="51"/>
      <c r="X418" s="51"/>
      <c r="Y418" s="89" t="str">
        <f t="shared" si="84"/>
        <v/>
      </c>
      <c r="Z418" s="89"/>
      <c r="AA418" s="89" t="str">
        <f t="shared" si="85"/>
        <v/>
      </c>
      <c r="AB418" s="86"/>
      <c r="AC418" s="86" t="str">
        <f t="shared" si="86"/>
        <v/>
      </c>
      <c r="AD418" s="51"/>
      <c r="AE418" s="51"/>
      <c r="AF418" s="51"/>
      <c r="AG418" s="51"/>
    </row>
    <row r="419" spans="1:33" ht="21.95" customHeight="1" x14ac:dyDescent="0.3">
      <c r="A419" s="38" t="str">
        <f t="shared" si="78"/>
        <v/>
      </c>
      <c r="B419" s="121"/>
      <c r="C419" s="122"/>
      <c r="D419" s="125"/>
      <c r="E419" s="125"/>
      <c r="F419" s="125"/>
      <c r="G419" s="125"/>
      <c r="H419" s="10" t="str">
        <f t="shared" si="79"/>
        <v/>
      </c>
      <c r="I419" s="31">
        <f t="shared" si="80"/>
        <v>0</v>
      </c>
      <c r="J419" s="121"/>
      <c r="K419" s="32" t="str">
        <f t="shared" si="81"/>
        <v/>
      </c>
      <c r="L419" s="129"/>
      <c r="M419" s="34" t="str">
        <f t="shared" si="82"/>
        <v/>
      </c>
      <c r="N419" s="129"/>
      <c r="O419" s="39" t="str">
        <f t="shared" si="83"/>
        <v/>
      </c>
      <c r="P419" s="134"/>
      <c r="Q419" s="51"/>
      <c r="R419" s="51"/>
      <c r="S419" s="51"/>
      <c r="T419" s="51"/>
      <c r="U419" s="51"/>
      <c r="V419" s="51"/>
      <c r="W419" s="51"/>
      <c r="X419" s="51"/>
      <c r="Y419" s="89" t="str">
        <f t="shared" si="84"/>
        <v/>
      </c>
      <c r="Z419" s="89"/>
      <c r="AA419" s="89" t="str">
        <f t="shared" si="85"/>
        <v/>
      </c>
      <c r="AB419" s="86"/>
      <c r="AC419" s="86" t="str">
        <f t="shared" si="86"/>
        <v/>
      </c>
      <c r="AD419" s="51"/>
      <c r="AE419" s="51"/>
      <c r="AF419" s="51"/>
      <c r="AG419" s="51"/>
    </row>
    <row r="420" spans="1:33" ht="21.95" customHeight="1" x14ac:dyDescent="0.3">
      <c r="A420" s="38" t="str">
        <f t="shared" si="78"/>
        <v/>
      </c>
      <c r="B420" s="121"/>
      <c r="C420" s="122"/>
      <c r="D420" s="125"/>
      <c r="E420" s="125"/>
      <c r="F420" s="125"/>
      <c r="G420" s="125"/>
      <c r="H420" s="10" t="str">
        <f t="shared" si="79"/>
        <v/>
      </c>
      <c r="I420" s="31">
        <f t="shared" si="80"/>
        <v>0</v>
      </c>
      <c r="J420" s="121"/>
      <c r="K420" s="32" t="str">
        <f t="shared" si="81"/>
        <v/>
      </c>
      <c r="L420" s="129"/>
      <c r="M420" s="34" t="str">
        <f t="shared" si="82"/>
        <v/>
      </c>
      <c r="N420" s="129"/>
      <c r="O420" s="39" t="str">
        <f t="shared" si="83"/>
        <v/>
      </c>
      <c r="P420" s="134"/>
      <c r="Q420" s="51"/>
      <c r="R420" s="51"/>
      <c r="S420" s="51"/>
      <c r="T420" s="51"/>
      <c r="U420" s="51"/>
      <c r="V420" s="51"/>
      <c r="W420" s="51"/>
      <c r="X420" s="51"/>
      <c r="Y420" s="89" t="str">
        <f t="shared" si="84"/>
        <v/>
      </c>
      <c r="Z420" s="89"/>
      <c r="AA420" s="89" t="str">
        <f t="shared" si="85"/>
        <v/>
      </c>
      <c r="AB420" s="86"/>
      <c r="AC420" s="86" t="str">
        <f t="shared" si="86"/>
        <v/>
      </c>
      <c r="AD420" s="51"/>
      <c r="AE420" s="51"/>
      <c r="AF420" s="51"/>
      <c r="AG420" s="51"/>
    </row>
    <row r="421" spans="1:33" ht="21.95" customHeight="1" x14ac:dyDescent="0.3">
      <c r="A421" s="38" t="str">
        <f t="shared" si="78"/>
        <v/>
      </c>
      <c r="B421" s="121"/>
      <c r="C421" s="122"/>
      <c r="D421" s="125"/>
      <c r="E421" s="125"/>
      <c r="F421" s="125"/>
      <c r="G421" s="125"/>
      <c r="H421" s="10" t="str">
        <f t="shared" si="79"/>
        <v/>
      </c>
      <c r="I421" s="31">
        <f t="shared" si="80"/>
        <v>0</v>
      </c>
      <c r="J421" s="121"/>
      <c r="K421" s="32" t="str">
        <f t="shared" si="81"/>
        <v/>
      </c>
      <c r="L421" s="129"/>
      <c r="M421" s="34" t="str">
        <f t="shared" si="82"/>
        <v/>
      </c>
      <c r="N421" s="129"/>
      <c r="O421" s="39" t="str">
        <f t="shared" si="83"/>
        <v/>
      </c>
      <c r="P421" s="134"/>
      <c r="Q421" s="51"/>
      <c r="R421" s="51"/>
      <c r="S421" s="51"/>
      <c r="T421" s="51"/>
      <c r="U421" s="51"/>
      <c r="V421" s="51"/>
      <c r="W421" s="51"/>
      <c r="X421" s="51"/>
      <c r="Y421" s="89" t="str">
        <f t="shared" si="84"/>
        <v/>
      </c>
      <c r="Z421" s="89"/>
      <c r="AA421" s="89" t="str">
        <f t="shared" si="85"/>
        <v/>
      </c>
      <c r="AB421" s="86"/>
      <c r="AC421" s="86" t="str">
        <f t="shared" si="86"/>
        <v/>
      </c>
      <c r="AD421" s="51"/>
      <c r="AE421" s="51"/>
      <c r="AF421" s="51"/>
      <c r="AG421" s="51"/>
    </row>
    <row r="422" spans="1:33" ht="21.95" customHeight="1" x14ac:dyDescent="0.3">
      <c r="A422" s="38" t="str">
        <f t="shared" si="78"/>
        <v/>
      </c>
      <c r="B422" s="121"/>
      <c r="C422" s="122"/>
      <c r="D422" s="125"/>
      <c r="E422" s="125"/>
      <c r="F422" s="125"/>
      <c r="G422" s="125"/>
      <c r="H422" s="10" t="str">
        <f t="shared" si="79"/>
        <v/>
      </c>
      <c r="I422" s="31">
        <f t="shared" si="80"/>
        <v>0</v>
      </c>
      <c r="J422" s="121"/>
      <c r="K422" s="32" t="str">
        <f t="shared" si="81"/>
        <v/>
      </c>
      <c r="L422" s="129"/>
      <c r="M422" s="34" t="str">
        <f t="shared" si="82"/>
        <v/>
      </c>
      <c r="N422" s="129"/>
      <c r="O422" s="39" t="str">
        <f t="shared" si="83"/>
        <v/>
      </c>
      <c r="P422" s="134"/>
      <c r="Q422" s="51"/>
      <c r="R422" s="51"/>
      <c r="S422" s="51"/>
      <c r="T422" s="51"/>
      <c r="U422" s="51"/>
      <c r="V422" s="51"/>
      <c r="W422" s="51"/>
      <c r="X422" s="51"/>
      <c r="Y422" s="89" t="str">
        <f t="shared" si="84"/>
        <v/>
      </c>
      <c r="Z422" s="89"/>
      <c r="AA422" s="89" t="str">
        <f t="shared" si="85"/>
        <v/>
      </c>
      <c r="AB422" s="86"/>
      <c r="AC422" s="86" t="str">
        <f t="shared" si="86"/>
        <v/>
      </c>
      <c r="AD422" s="51"/>
      <c r="AE422" s="51"/>
      <c r="AF422" s="51"/>
      <c r="AG422" s="51"/>
    </row>
    <row r="423" spans="1:33" ht="21.95" customHeight="1" x14ac:dyDescent="0.3">
      <c r="A423" s="38" t="str">
        <f t="shared" si="78"/>
        <v/>
      </c>
      <c r="B423" s="121"/>
      <c r="C423" s="122"/>
      <c r="D423" s="125"/>
      <c r="E423" s="125"/>
      <c r="F423" s="125"/>
      <c r="G423" s="125"/>
      <c r="H423" s="10" t="str">
        <f t="shared" si="79"/>
        <v/>
      </c>
      <c r="I423" s="31">
        <f t="shared" si="80"/>
        <v>0</v>
      </c>
      <c r="J423" s="121"/>
      <c r="K423" s="32" t="str">
        <f t="shared" si="81"/>
        <v/>
      </c>
      <c r="L423" s="129"/>
      <c r="M423" s="34" t="str">
        <f t="shared" si="82"/>
        <v/>
      </c>
      <c r="N423" s="129"/>
      <c r="O423" s="39" t="str">
        <f t="shared" si="83"/>
        <v/>
      </c>
      <c r="P423" s="134"/>
      <c r="Q423" s="51"/>
      <c r="R423" s="51"/>
      <c r="S423" s="51"/>
      <c r="T423" s="51"/>
      <c r="U423" s="51"/>
      <c r="V423" s="51"/>
      <c r="W423" s="51"/>
      <c r="X423" s="51"/>
      <c r="Y423" s="89" t="str">
        <f t="shared" si="84"/>
        <v/>
      </c>
      <c r="Z423" s="89"/>
      <c r="AA423" s="89" t="str">
        <f t="shared" si="85"/>
        <v/>
      </c>
      <c r="AB423" s="86"/>
      <c r="AC423" s="86" t="str">
        <f t="shared" si="86"/>
        <v/>
      </c>
      <c r="AD423" s="51"/>
      <c r="AE423" s="51"/>
      <c r="AF423" s="51"/>
      <c r="AG423" s="51"/>
    </row>
    <row r="424" spans="1:33" ht="21.95" customHeight="1" x14ac:dyDescent="0.3">
      <c r="A424" s="38" t="str">
        <f t="shared" si="78"/>
        <v/>
      </c>
      <c r="B424" s="121"/>
      <c r="C424" s="122"/>
      <c r="D424" s="125"/>
      <c r="E424" s="125"/>
      <c r="F424" s="125"/>
      <c r="G424" s="125"/>
      <c r="H424" s="10" t="str">
        <f t="shared" si="79"/>
        <v/>
      </c>
      <c r="I424" s="31">
        <f t="shared" si="80"/>
        <v>0</v>
      </c>
      <c r="J424" s="121"/>
      <c r="K424" s="32" t="str">
        <f t="shared" si="81"/>
        <v/>
      </c>
      <c r="L424" s="129"/>
      <c r="M424" s="34" t="str">
        <f t="shared" si="82"/>
        <v/>
      </c>
      <c r="N424" s="129"/>
      <c r="O424" s="39" t="str">
        <f t="shared" si="83"/>
        <v/>
      </c>
      <c r="P424" s="134"/>
      <c r="Q424" s="51"/>
      <c r="R424" s="51"/>
      <c r="S424" s="51"/>
      <c r="T424" s="51"/>
      <c r="U424" s="51"/>
      <c r="V424" s="51"/>
      <c r="W424" s="51"/>
      <c r="X424" s="51"/>
      <c r="Y424" s="89" t="str">
        <f t="shared" si="84"/>
        <v/>
      </c>
      <c r="Z424" s="89"/>
      <c r="AA424" s="89" t="str">
        <f t="shared" si="85"/>
        <v/>
      </c>
      <c r="AB424" s="86"/>
      <c r="AC424" s="86" t="str">
        <f t="shared" si="86"/>
        <v/>
      </c>
      <c r="AD424" s="51"/>
      <c r="AE424" s="51"/>
      <c r="AF424" s="51"/>
      <c r="AG424" s="51"/>
    </row>
    <row r="425" spans="1:33" ht="21.95" customHeight="1" x14ac:dyDescent="0.3">
      <c r="A425" s="38" t="str">
        <f t="shared" si="78"/>
        <v/>
      </c>
      <c r="B425" s="121"/>
      <c r="C425" s="122"/>
      <c r="D425" s="125"/>
      <c r="E425" s="125"/>
      <c r="F425" s="125"/>
      <c r="G425" s="125"/>
      <c r="H425" s="10" t="str">
        <f t="shared" si="79"/>
        <v/>
      </c>
      <c r="I425" s="31">
        <f t="shared" si="80"/>
        <v>0</v>
      </c>
      <c r="J425" s="121"/>
      <c r="K425" s="32" t="str">
        <f t="shared" si="81"/>
        <v/>
      </c>
      <c r="L425" s="129"/>
      <c r="M425" s="34" t="str">
        <f t="shared" si="82"/>
        <v/>
      </c>
      <c r="N425" s="129"/>
      <c r="O425" s="39" t="str">
        <f t="shared" si="83"/>
        <v/>
      </c>
      <c r="P425" s="134"/>
      <c r="Q425" s="51"/>
      <c r="R425" s="51"/>
      <c r="S425" s="51"/>
      <c r="T425" s="51"/>
      <c r="U425" s="51"/>
      <c r="V425" s="51"/>
      <c r="W425" s="51"/>
      <c r="X425" s="51"/>
      <c r="Y425" s="89" t="str">
        <f t="shared" si="84"/>
        <v/>
      </c>
      <c r="Z425" s="89"/>
      <c r="AA425" s="89" t="str">
        <f t="shared" si="85"/>
        <v/>
      </c>
      <c r="AB425" s="86"/>
      <c r="AC425" s="86" t="str">
        <f t="shared" si="86"/>
        <v/>
      </c>
      <c r="AD425" s="51"/>
      <c r="AE425" s="51"/>
      <c r="AF425" s="51"/>
      <c r="AG425" s="51"/>
    </row>
    <row r="426" spans="1:33" ht="21.95" customHeight="1" x14ac:dyDescent="0.3">
      <c r="A426" s="38" t="str">
        <f t="shared" si="78"/>
        <v/>
      </c>
      <c r="B426" s="121"/>
      <c r="C426" s="122"/>
      <c r="D426" s="125"/>
      <c r="E426" s="125"/>
      <c r="F426" s="125"/>
      <c r="G426" s="125"/>
      <c r="H426" s="10" t="str">
        <f t="shared" si="79"/>
        <v/>
      </c>
      <c r="I426" s="31">
        <f t="shared" si="80"/>
        <v>0</v>
      </c>
      <c r="J426" s="121"/>
      <c r="K426" s="32" t="str">
        <f t="shared" si="81"/>
        <v/>
      </c>
      <c r="L426" s="129"/>
      <c r="M426" s="34" t="str">
        <f t="shared" si="82"/>
        <v/>
      </c>
      <c r="N426" s="129"/>
      <c r="O426" s="39" t="str">
        <f t="shared" si="83"/>
        <v/>
      </c>
      <c r="P426" s="134"/>
      <c r="Q426" s="51"/>
      <c r="R426" s="51"/>
      <c r="S426" s="51"/>
      <c r="T426" s="51"/>
      <c r="U426" s="51"/>
      <c r="V426" s="51"/>
      <c r="W426" s="51"/>
      <c r="X426" s="51"/>
      <c r="Y426" s="89" t="str">
        <f t="shared" si="84"/>
        <v/>
      </c>
      <c r="Z426" s="89"/>
      <c r="AA426" s="89" t="str">
        <f t="shared" si="85"/>
        <v/>
      </c>
      <c r="AB426" s="86"/>
      <c r="AC426" s="86" t="str">
        <f t="shared" si="86"/>
        <v/>
      </c>
      <c r="AD426" s="51"/>
      <c r="AE426" s="51"/>
      <c r="AF426" s="51"/>
      <c r="AG426" s="51"/>
    </row>
    <row r="427" spans="1:33" ht="21.95" customHeight="1" x14ac:dyDescent="0.3">
      <c r="A427" s="38" t="str">
        <f t="shared" si="78"/>
        <v/>
      </c>
      <c r="B427" s="121"/>
      <c r="C427" s="122"/>
      <c r="D427" s="125"/>
      <c r="E427" s="125"/>
      <c r="F427" s="125"/>
      <c r="G427" s="125"/>
      <c r="H427" s="10" t="str">
        <f t="shared" si="79"/>
        <v/>
      </c>
      <c r="I427" s="31">
        <f t="shared" si="80"/>
        <v>0</v>
      </c>
      <c r="J427" s="121"/>
      <c r="K427" s="32" t="str">
        <f t="shared" si="81"/>
        <v/>
      </c>
      <c r="L427" s="129"/>
      <c r="M427" s="34" t="str">
        <f t="shared" si="82"/>
        <v/>
      </c>
      <c r="N427" s="129"/>
      <c r="O427" s="39" t="str">
        <f t="shared" si="83"/>
        <v/>
      </c>
      <c r="P427" s="134"/>
      <c r="Q427" s="51"/>
      <c r="R427" s="51"/>
      <c r="S427" s="51"/>
      <c r="T427" s="51"/>
      <c r="U427" s="51"/>
      <c r="V427" s="51"/>
      <c r="W427" s="51"/>
      <c r="X427" s="51"/>
      <c r="Y427" s="89" t="str">
        <f t="shared" si="84"/>
        <v/>
      </c>
      <c r="Z427" s="89"/>
      <c r="AA427" s="89" t="str">
        <f t="shared" si="85"/>
        <v/>
      </c>
      <c r="AB427" s="86"/>
      <c r="AC427" s="86" t="str">
        <f t="shared" si="86"/>
        <v/>
      </c>
      <c r="AD427" s="51"/>
      <c r="AE427" s="51"/>
      <c r="AF427" s="51"/>
      <c r="AG427" s="51"/>
    </row>
    <row r="428" spans="1:33" ht="21.95" customHeight="1" x14ac:dyDescent="0.3">
      <c r="A428" s="38" t="str">
        <f t="shared" si="78"/>
        <v/>
      </c>
      <c r="B428" s="121"/>
      <c r="C428" s="122"/>
      <c r="D428" s="125"/>
      <c r="E428" s="125"/>
      <c r="F428" s="125"/>
      <c r="G428" s="125"/>
      <c r="H428" s="10" t="str">
        <f t="shared" si="79"/>
        <v/>
      </c>
      <c r="I428" s="31">
        <f t="shared" si="80"/>
        <v>0</v>
      </c>
      <c r="J428" s="121"/>
      <c r="K428" s="32" t="str">
        <f t="shared" si="81"/>
        <v/>
      </c>
      <c r="L428" s="129"/>
      <c r="M428" s="34" t="str">
        <f t="shared" si="82"/>
        <v/>
      </c>
      <c r="N428" s="129"/>
      <c r="O428" s="39" t="str">
        <f t="shared" si="83"/>
        <v/>
      </c>
      <c r="P428" s="134"/>
      <c r="Q428" s="51"/>
      <c r="R428" s="51"/>
      <c r="S428" s="51"/>
      <c r="T428" s="51"/>
      <c r="U428" s="51"/>
      <c r="V428" s="51"/>
      <c r="W428" s="51"/>
      <c r="X428" s="51"/>
      <c r="Y428" s="89" t="str">
        <f t="shared" si="84"/>
        <v/>
      </c>
      <c r="Z428" s="89"/>
      <c r="AA428" s="89" t="str">
        <f t="shared" si="85"/>
        <v/>
      </c>
      <c r="AB428" s="86"/>
      <c r="AC428" s="86" t="str">
        <f t="shared" si="86"/>
        <v/>
      </c>
      <c r="AD428" s="51"/>
      <c r="AE428" s="51"/>
      <c r="AF428" s="51"/>
      <c r="AG428" s="51"/>
    </row>
    <row r="429" spans="1:33" ht="21.95" customHeight="1" x14ac:dyDescent="0.3">
      <c r="A429" s="38" t="str">
        <f t="shared" si="78"/>
        <v/>
      </c>
      <c r="B429" s="121"/>
      <c r="C429" s="122"/>
      <c r="D429" s="125"/>
      <c r="E429" s="125"/>
      <c r="F429" s="125"/>
      <c r="G429" s="125"/>
      <c r="H429" s="10" t="str">
        <f t="shared" si="79"/>
        <v/>
      </c>
      <c r="I429" s="31">
        <f t="shared" si="80"/>
        <v>0</v>
      </c>
      <c r="J429" s="121"/>
      <c r="K429" s="32" t="str">
        <f t="shared" si="81"/>
        <v/>
      </c>
      <c r="L429" s="129"/>
      <c r="M429" s="34" t="str">
        <f t="shared" si="82"/>
        <v/>
      </c>
      <c r="N429" s="129"/>
      <c r="O429" s="39" t="str">
        <f t="shared" si="83"/>
        <v/>
      </c>
      <c r="P429" s="134"/>
      <c r="Q429" s="51"/>
      <c r="R429" s="51"/>
      <c r="S429" s="51"/>
      <c r="T429" s="51"/>
      <c r="U429" s="51"/>
      <c r="V429" s="51"/>
      <c r="W429" s="51"/>
      <c r="X429" s="51"/>
      <c r="Y429" s="89" t="str">
        <f t="shared" si="84"/>
        <v/>
      </c>
      <c r="Z429" s="89"/>
      <c r="AA429" s="89" t="str">
        <f t="shared" si="85"/>
        <v/>
      </c>
      <c r="AB429" s="86"/>
      <c r="AC429" s="86" t="str">
        <f t="shared" si="86"/>
        <v/>
      </c>
      <c r="AD429" s="51"/>
      <c r="AE429" s="51"/>
      <c r="AF429" s="51"/>
      <c r="AG429" s="51"/>
    </row>
    <row r="430" spans="1:33" ht="21.95" customHeight="1" x14ac:dyDescent="0.3">
      <c r="A430" s="38" t="str">
        <f t="shared" si="78"/>
        <v/>
      </c>
      <c r="B430" s="121"/>
      <c r="C430" s="122"/>
      <c r="D430" s="125"/>
      <c r="E430" s="125"/>
      <c r="F430" s="125"/>
      <c r="G430" s="125"/>
      <c r="H430" s="10" t="str">
        <f t="shared" si="79"/>
        <v/>
      </c>
      <c r="I430" s="31">
        <f t="shared" si="80"/>
        <v>0</v>
      </c>
      <c r="J430" s="121"/>
      <c r="K430" s="32" t="str">
        <f t="shared" si="81"/>
        <v/>
      </c>
      <c r="L430" s="129"/>
      <c r="M430" s="34" t="str">
        <f t="shared" si="82"/>
        <v/>
      </c>
      <c r="N430" s="129"/>
      <c r="O430" s="39" t="str">
        <f t="shared" si="83"/>
        <v/>
      </c>
      <c r="P430" s="134"/>
      <c r="Q430" s="51"/>
      <c r="R430" s="51"/>
      <c r="S430" s="51"/>
      <c r="T430" s="51"/>
      <c r="U430" s="51"/>
      <c r="V430" s="51"/>
      <c r="W430" s="51"/>
      <c r="X430" s="51"/>
      <c r="Y430" s="89" t="str">
        <f t="shared" si="84"/>
        <v/>
      </c>
      <c r="Z430" s="89"/>
      <c r="AA430" s="89" t="str">
        <f t="shared" si="85"/>
        <v/>
      </c>
      <c r="AB430" s="86"/>
      <c r="AC430" s="86" t="str">
        <f t="shared" si="86"/>
        <v/>
      </c>
      <c r="AD430" s="51"/>
      <c r="AE430" s="51"/>
      <c r="AF430" s="51"/>
      <c r="AG430" s="51"/>
    </row>
    <row r="431" spans="1:33" ht="21.95" customHeight="1" x14ac:dyDescent="0.3">
      <c r="A431" s="38" t="str">
        <f t="shared" si="78"/>
        <v/>
      </c>
      <c r="B431" s="121"/>
      <c r="C431" s="122"/>
      <c r="D431" s="125"/>
      <c r="E431" s="125"/>
      <c r="F431" s="125"/>
      <c r="G431" s="125"/>
      <c r="H431" s="10" t="str">
        <f t="shared" si="79"/>
        <v/>
      </c>
      <c r="I431" s="31">
        <f t="shared" si="80"/>
        <v>0</v>
      </c>
      <c r="J431" s="121"/>
      <c r="K431" s="32" t="str">
        <f t="shared" si="81"/>
        <v/>
      </c>
      <c r="L431" s="129"/>
      <c r="M431" s="34" t="str">
        <f t="shared" si="82"/>
        <v/>
      </c>
      <c r="N431" s="129"/>
      <c r="O431" s="39" t="str">
        <f t="shared" si="83"/>
        <v/>
      </c>
      <c r="P431" s="134"/>
      <c r="Q431" s="51"/>
      <c r="R431" s="51"/>
      <c r="S431" s="51"/>
      <c r="T431" s="51"/>
      <c r="U431" s="51"/>
      <c r="V431" s="51"/>
      <c r="W431" s="51"/>
      <c r="X431" s="51"/>
      <c r="Y431" s="89" t="str">
        <f t="shared" si="84"/>
        <v/>
      </c>
      <c r="Z431" s="89"/>
      <c r="AA431" s="89" t="str">
        <f t="shared" si="85"/>
        <v/>
      </c>
      <c r="AB431" s="86"/>
      <c r="AC431" s="86" t="str">
        <f t="shared" si="86"/>
        <v/>
      </c>
      <c r="AD431" s="51"/>
      <c r="AE431" s="51"/>
      <c r="AF431" s="51"/>
      <c r="AG431" s="51"/>
    </row>
    <row r="432" spans="1:33" ht="21.95" customHeight="1" x14ac:dyDescent="0.3">
      <c r="A432" s="38" t="str">
        <f t="shared" si="78"/>
        <v/>
      </c>
      <c r="B432" s="121"/>
      <c r="C432" s="122"/>
      <c r="D432" s="125"/>
      <c r="E432" s="125"/>
      <c r="F432" s="125"/>
      <c r="G432" s="125"/>
      <c r="H432" s="10" t="str">
        <f t="shared" si="79"/>
        <v/>
      </c>
      <c r="I432" s="31">
        <f t="shared" si="80"/>
        <v>0</v>
      </c>
      <c r="J432" s="121"/>
      <c r="K432" s="32" t="str">
        <f t="shared" si="81"/>
        <v/>
      </c>
      <c r="L432" s="129"/>
      <c r="M432" s="34" t="str">
        <f t="shared" si="82"/>
        <v/>
      </c>
      <c r="N432" s="129"/>
      <c r="O432" s="39" t="str">
        <f t="shared" si="83"/>
        <v/>
      </c>
      <c r="P432" s="134"/>
      <c r="Q432" s="51"/>
      <c r="R432" s="51"/>
      <c r="S432" s="51"/>
      <c r="T432" s="51"/>
      <c r="U432" s="51"/>
      <c r="V432" s="51"/>
      <c r="W432" s="51"/>
      <c r="X432" s="51"/>
      <c r="Y432" s="89" t="str">
        <f t="shared" si="84"/>
        <v/>
      </c>
      <c r="Z432" s="89"/>
      <c r="AA432" s="89" t="str">
        <f t="shared" si="85"/>
        <v/>
      </c>
      <c r="AB432" s="86"/>
      <c r="AC432" s="86" t="str">
        <f t="shared" si="86"/>
        <v/>
      </c>
      <c r="AD432" s="51"/>
      <c r="AE432" s="51"/>
      <c r="AF432" s="51"/>
      <c r="AG432" s="51"/>
    </row>
    <row r="433" spans="1:33" ht="21.95" customHeight="1" x14ac:dyDescent="0.3">
      <c r="A433" s="38" t="str">
        <f t="shared" si="78"/>
        <v/>
      </c>
      <c r="B433" s="121"/>
      <c r="C433" s="122"/>
      <c r="D433" s="125"/>
      <c r="E433" s="125"/>
      <c r="F433" s="125"/>
      <c r="G433" s="125"/>
      <c r="H433" s="10" t="str">
        <f t="shared" si="79"/>
        <v/>
      </c>
      <c r="I433" s="31">
        <f t="shared" si="80"/>
        <v>0</v>
      </c>
      <c r="J433" s="121"/>
      <c r="K433" s="32" t="str">
        <f t="shared" si="81"/>
        <v/>
      </c>
      <c r="L433" s="129"/>
      <c r="M433" s="34" t="str">
        <f t="shared" si="82"/>
        <v/>
      </c>
      <c r="N433" s="129"/>
      <c r="O433" s="39" t="str">
        <f t="shared" si="83"/>
        <v/>
      </c>
      <c r="P433" s="134"/>
      <c r="Q433" s="51"/>
      <c r="R433" s="51"/>
      <c r="S433" s="51"/>
      <c r="T433" s="51"/>
      <c r="U433" s="51"/>
      <c r="V433" s="51"/>
      <c r="W433" s="51"/>
      <c r="X433" s="51"/>
      <c r="Y433" s="89" t="str">
        <f t="shared" si="84"/>
        <v/>
      </c>
      <c r="Z433" s="89"/>
      <c r="AA433" s="89" t="str">
        <f t="shared" si="85"/>
        <v/>
      </c>
      <c r="AB433" s="86"/>
      <c r="AC433" s="86" t="str">
        <f t="shared" si="86"/>
        <v/>
      </c>
      <c r="AD433" s="51"/>
      <c r="AE433" s="51"/>
      <c r="AF433" s="51"/>
      <c r="AG433" s="51"/>
    </row>
    <row r="434" spans="1:33" ht="21.95" customHeight="1" x14ac:dyDescent="0.3">
      <c r="A434" s="38" t="str">
        <f t="shared" si="78"/>
        <v/>
      </c>
      <c r="B434" s="121"/>
      <c r="C434" s="122"/>
      <c r="D434" s="125"/>
      <c r="E434" s="125"/>
      <c r="F434" s="125"/>
      <c r="G434" s="125"/>
      <c r="H434" s="10" t="str">
        <f t="shared" si="79"/>
        <v/>
      </c>
      <c r="I434" s="31">
        <f t="shared" si="80"/>
        <v>0</v>
      </c>
      <c r="J434" s="121"/>
      <c r="K434" s="32" t="str">
        <f t="shared" si="81"/>
        <v/>
      </c>
      <c r="L434" s="129"/>
      <c r="M434" s="34" t="str">
        <f t="shared" si="82"/>
        <v/>
      </c>
      <c r="N434" s="129"/>
      <c r="O434" s="39" t="str">
        <f t="shared" si="83"/>
        <v/>
      </c>
      <c r="P434" s="134"/>
      <c r="Q434" s="51"/>
      <c r="R434" s="51"/>
      <c r="S434" s="51"/>
      <c r="T434" s="51"/>
      <c r="U434" s="51"/>
      <c r="V434" s="51"/>
      <c r="W434" s="51"/>
      <c r="X434" s="51"/>
      <c r="Y434" s="89" t="str">
        <f t="shared" si="84"/>
        <v/>
      </c>
      <c r="Z434" s="89"/>
      <c r="AA434" s="89" t="str">
        <f t="shared" si="85"/>
        <v/>
      </c>
      <c r="AB434" s="86"/>
      <c r="AC434" s="86" t="str">
        <f t="shared" si="86"/>
        <v/>
      </c>
      <c r="AD434" s="51"/>
      <c r="AE434" s="51"/>
      <c r="AF434" s="51"/>
      <c r="AG434" s="51"/>
    </row>
    <row r="435" spans="1:33" ht="21.95" customHeight="1" x14ac:dyDescent="0.3">
      <c r="A435" s="38" t="str">
        <f t="shared" si="78"/>
        <v/>
      </c>
      <c r="B435" s="121"/>
      <c r="C435" s="122"/>
      <c r="D435" s="125"/>
      <c r="E435" s="125"/>
      <c r="F435" s="125"/>
      <c r="G435" s="125"/>
      <c r="H435" s="10" t="str">
        <f t="shared" si="79"/>
        <v/>
      </c>
      <c r="I435" s="31">
        <f t="shared" si="80"/>
        <v>0</v>
      </c>
      <c r="J435" s="121"/>
      <c r="K435" s="32" t="str">
        <f t="shared" si="81"/>
        <v/>
      </c>
      <c r="L435" s="129"/>
      <c r="M435" s="34" t="str">
        <f t="shared" si="82"/>
        <v/>
      </c>
      <c r="N435" s="129"/>
      <c r="O435" s="39" t="str">
        <f t="shared" si="83"/>
        <v/>
      </c>
      <c r="P435" s="134"/>
      <c r="Q435" s="51"/>
      <c r="R435" s="51"/>
      <c r="S435" s="51"/>
      <c r="T435" s="51"/>
      <c r="U435" s="51"/>
      <c r="V435" s="51"/>
      <c r="W435" s="51"/>
      <c r="X435" s="51"/>
      <c r="Y435" s="89" t="str">
        <f t="shared" si="84"/>
        <v/>
      </c>
      <c r="Z435" s="89"/>
      <c r="AA435" s="89" t="str">
        <f t="shared" si="85"/>
        <v/>
      </c>
      <c r="AB435" s="86"/>
      <c r="AC435" s="86" t="str">
        <f t="shared" si="86"/>
        <v/>
      </c>
      <c r="AD435" s="51"/>
      <c r="AE435" s="51"/>
      <c r="AF435" s="51"/>
      <c r="AG435" s="51"/>
    </row>
    <row r="436" spans="1:33" ht="21.95" customHeight="1" x14ac:dyDescent="0.3">
      <c r="A436" s="38" t="str">
        <f t="shared" si="78"/>
        <v/>
      </c>
      <c r="B436" s="121"/>
      <c r="C436" s="122"/>
      <c r="D436" s="125"/>
      <c r="E436" s="125"/>
      <c r="F436" s="125"/>
      <c r="G436" s="125"/>
      <c r="H436" s="10" t="str">
        <f t="shared" si="79"/>
        <v/>
      </c>
      <c r="I436" s="31">
        <f t="shared" si="80"/>
        <v>0</v>
      </c>
      <c r="J436" s="121"/>
      <c r="K436" s="32" t="str">
        <f t="shared" si="81"/>
        <v/>
      </c>
      <c r="L436" s="129"/>
      <c r="M436" s="34" t="str">
        <f t="shared" si="82"/>
        <v/>
      </c>
      <c r="N436" s="129"/>
      <c r="O436" s="39" t="str">
        <f t="shared" si="83"/>
        <v/>
      </c>
      <c r="P436" s="134"/>
      <c r="Q436" s="51"/>
      <c r="R436" s="51"/>
      <c r="S436" s="51"/>
      <c r="T436" s="51"/>
      <c r="U436" s="51"/>
      <c r="V436" s="51"/>
      <c r="W436" s="51"/>
      <c r="X436" s="51"/>
      <c r="Y436" s="89" t="str">
        <f t="shared" si="84"/>
        <v/>
      </c>
      <c r="Z436" s="89"/>
      <c r="AA436" s="89" t="str">
        <f t="shared" si="85"/>
        <v/>
      </c>
      <c r="AB436" s="86"/>
      <c r="AC436" s="86" t="str">
        <f t="shared" si="86"/>
        <v/>
      </c>
      <c r="AD436" s="51"/>
      <c r="AE436" s="51"/>
      <c r="AF436" s="51"/>
      <c r="AG436" s="51"/>
    </row>
    <row r="437" spans="1:33" ht="21.95" customHeight="1" x14ac:dyDescent="0.3">
      <c r="A437" s="38" t="str">
        <f t="shared" si="78"/>
        <v/>
      </c>
      <c r="B437" s="121"/>
      <c r="C437" s="122"/>
      <c r="D437" s="125"/>
      <c r="E437" s="125"/>
      <c r="F437" s="125"/>
      <c r="G437" s="125"/>
      <c r="H437" s="10" t="str">
        <f t="shared" si="79"/>
        <v/>
      </c>
      <c r="I437" s="31">
        <f t="shared" si="80"/>
        <v>0</v>
      </c>
      <c r="J437" s="121"/>
      <c r="K437" s="32" t="str">
        <f t="shared" si="81"/>
        <v/>
      </c>
      <c r="L437" s="129"/>
      <c r="M437" s="34" t="str">
        <f t="shared" si="82"/>
        <v/>
      </c>
      <c r="N437" s="129"/>
      <c r="O437" s="39" t="str">
        <f t="shared" si="83"/>
        <v/>
      </c>
      <c r="P437" s="134"/>
      <c r="Q437" s="51"/>
      <c r="R437" s="51"/>
      <c r="S437" s="51"/>
      <c r="T437" s="51"/>
      <c r="U437" s="51"/>
      <c r="V437" s="51"/>
      <c r="W437" s="51"/>
      <c r="X437" s="51"/>
      <c r="Y437" s="89" t="str">
        <f t="shared" si="84"/>
        <v/>
      </c>
      <c r="Z437" s="89"/>
      <c r="AA437" s="89" t="str">
        <f t="shared" si="85"/>
        <v/>
      </c>
      <c r="AB437" s="86"/>
      <c r="AC437" s="86" t="str">
        <f t="shared" si="86"/>
        <v/>
      </c>
      <c r="AD437" s="51"/>
      <c r="AE437" s="51"/>
      <c r="AF437" s="51"/>
      <c r="AG437" s="51"/>
    </row>
    <row r="438" spans="1:33" ht="21.95" customHeight="1" x14ac:dyDescent="0.3">
      <c r="A438" s="38" t="str">
        <f t="shared" si="78"/>
        <v/>
      </c>
      <c r="B438" s="121"/>
      <c r="C438" s="122"/>
      <c r="D438" s="125"/>
      <c r="E438" s="125"/>
      <c r="F438" s="125"/>
      <c r="G438" s="125"/>
      <c r="H438" s="10" t="str">
        <f t="shared" si="79"/>
        <v/>
      </c>
      <c r="I438" s="31">
        <f t="shared" si="80"/>
        <v>0</v>
      </c>
      <c r="J438" s="121"/>
      <c r="K438" s="32" t="str">
        <f t="shared" si="81"/>
        <v/>
      </c>
      <c r="L438" s="129"/>
      <c r="M438" s="34" t="str">
        <f t="shared" si="82"/>
        <v/>
      </c>
      <c r="N438" s="129"/>
      <c r="O438" s="39" t="str">
        <f t="shared" si="83"/>
        <v/>
      </c>
      <c r="P438" s="134"/>
      <c r="Q438" s="51"/>
      <c r="R438" s="51"/>
      <c r="S438" s="51"/>
      <c r="T438" s="51"/>
      <c r="U438" s="51"/>
      <c r="V438" s="51"/>
      <c r="W438" s="51"/>
      <c r="X438" s="51"/>
      <c r="Y438" s="89" t="str">
        <f t="shared" si="84"/>
        <v/>
      </c>
      <c r="Z438" s="89"/>
      <c r="AA438" s="89" t="str">
        <f t="shared" si="85"/>
        <v/>
      </c>
      <c r="AB438" s="86"/>
      <c r="AC438" s="86" t="str">
        <f t="shared" si="86"/>
        <v/>
      </c>
      <c r="AD438" s="51"/>
      <c r="AE438" s="51"/>
      <c r="AF438" s="51"/>
      <c r="AG438" s="51"/>
    </row>
    <row r="439" spans="1:33" ht="21.95" customHeight="1" x14ac:dyDescent="0.3">
      <c r="A439" s="38" t="str">
        <f t="shared" si="78"/>
        <v/>
      </c>
      <c r="B439" s="121"/>
      <c r="C439" s="122"/>
      <c r="D439" s="125"/>
      <c r="E439" s="125"/>
      <c r="F439" s="125"/>
      <c r="G439" s="125"/>
      <c r="H439" s="10" t="str">
        <f t="shared" si="79"/>
        <v/>
      </c>
      <c r="I439" s="31">
        <f t="shared" si="80"/>
        <v>0</v>
      </c>
      <c r="J439" s="121"/>
      <c r="K439" s="32" t="str">
        <f t="shared" si="81"/>
        <v/>
      </c>
      <c r="L439" s="129"/>
      <c r="M439" s="34" t="str">
        <f t="shared" si="82"/>
        <v/>
      </c>
      <c r="N439" s="129"/>
      <c r="O439" s="39" t="str">
        <f t="shared" si="83"/>
        <v/>
      </c>
      <c r="P439" s="134"/>
      <c r="Q439" s="51"/>
      <c r="R439" s="51"/>
      <c r="S439" s="51"/>
      <c r="T439" s="51"/>
      <c r="U439" s="51"/>
      <c r="V439" s="51"/>
      <c r="W439" s="51"/>
      <c r="X439" s="51"/>
      <c r="Y439" s="89" t="str">
        <f t="shared" si="84"/>
        <v/>
      </c>
      <c r="Z439" s="89"/>
      <c r="AA439" s="89" t="str">
        <f t="shared" si="85"/>
        <v/>
      </c>
      <c r="AB439" s="86"/>
      <c r="AC439" s="86" t="str">
        <f t="shared" si="86"/>
        <v/>
      </c>
      <c r="AD439" s="51"/>
      <c r="AE439" s="51"/>
      <c r="AF439" s="51"/>
      <c r="AG439" s="51"/>
    </row>
    <row r="440" spans="1:33" ht="21.95" customHeight="1" x14ac:dyDescent="0.3">
      <c r="A440" s="38" t="str">
        <f t="shared" si="78"/>
        <v/>
      </c>
      <c r="B440" s="121"/>
      <c r="C440" s="122"/>
      <c r="D440" s="125"/>
      <c r="E440" s="125"/>
      <c r="F440" s="125"/>
      <c r="G440" s="125"/>
      <c r="H440" s="10" t="str">
        <f t="shared" si="79"/>
        <v/>
      </c>
      <c r="I440" s="31">
        <f t="shared" si="80"/>
        <v>0</v>
      </c>
      <c r="J440" s="121"/>
      <c r="K440" s="32" t="str">
        <f t="shared" si="81"/>
        <v/>
      </c>
      <c r="L440" s="129"/>
      <c r="M440" s="34" t="str">
        <f t="shared" si="82"/>
        <v/>
      </c>
      <c r="N440" s="129"/>
      <c r="O440" s="39" t="str">
        <f t="shared" si="83"/>
        <v/>
      </c>
      <c r="P440" s="134"/>
      <c r="Q440" s="51"/>
      <c r="R440" s="51"/>
      <c r="S440" s="51"/>
      <c r="T440" s="51"/>
      <c r="U440" s="51"/>
      <c r="V440" s="51"/>
      <c r="W440" s="51"/>
      <c r="X440" s="51"/>
      <c r="Y440" s="89" t="str">
        <f t="shared" si="84"/>
        <v/>
      </c>
      <c r="Z440" s="89"/>
      <c r="AA440" s="89" t="str">
        <f t="shared" si="85"/>
        <v/>
      </c>
      <c r="AB440" s="86"/>
      <c r="AC440" s="86" t="str">
        <f t="shared" si="86"/>
        <v/>
      </c>
      <c r="AD440" s="51"/>
      <c r="AE440" s="51"/>
      <c r="AF440" s="51"/>
      <c r="AG440" s="51"/>
    </row>
    <row r="441" spans="1:33" ht="21.95" customHeight="1" x14ac:dyDescent="0.3">
      <c r="A441" s="38" t="str">
        <f t="shared" si="78"/>
        <v/>
      </c>
      <c r="B441" s="121"/>
      <c r="C441" s="122"/>
      <c r="D441" s="125"/>
      <c r="E441" s="125"/>
      <c r="F441" s="125"/>
      <c r="G441" s="125"/>
      <c r="H441" s="10" t="str">
        <f t="shared" si="79"/>
        <v/>
      </c>
      <c r="I441" s="31">
        <f t="shared" si="80"/>
        <v>0</v>
      </c>
      <c r="J441" s="121"/>
      <c r="K441" s="32" t="str">
        <f t="shared" si="81"/>
        <v/>
      </c>
      <c r="L441" s="129"/>
      <c r="M441" s="34" t="str">
        <f t="shared" si="82"/>
        <v/>
      </c>
      <c r="N441" s="129"/>
      <c r="O441" s="39" t="str">
        <f t="shared" si="83"/>
        <v/>
      </c>
      <c r="P441" s="134"/>
      <c r="Q441" s="51"/>
      <c r="R441" s="51"/>
      <c r="S441" s="51"/>
      <c r="T441" s="51"/>
      <c r="U441" s="51"/>
      <c r="V441" s="51"/>
      <c r="W441" s="51"/>
      <c r="X441" s="51"/>
      <c r="Y441" s="89" t="str">
        <f t="shared" si="84"/>
        <v/>
      </c>
      <c r="Z441" s="89"/>
      <c r="AA441" s="89" t="str">
        <f t="shared" si="85"/>
        <v/>
      </c>
      <c r="AB441" s="86"/>
      <c r="AC441" s="86" t="str">
        <f t="shared" si="86"/>
        <v/>
      </c>
      <c r="AD441" s="51"/>
      <c r="AE441" s="51"/>
      <c r="AF441" s="51"/>
      <c r="AG441" s="51"/>
    </row>
    <row r="442" spans="1:33" ht="21.95" customHeight="1" x14ac:dyDescent="0.3">
      <c r="A442" s="38" t="str">
        <f t="shared" si="78"/>
        <v/>
      </c>
      <c r="B442" s="121"/>
      <c r="C442" s="122"/>
      <c r="D442" s="125"/>
      <c r="E442" s="125"/>
      <c r="F442" s="125"/>
      <c r="G442" s="125"/>
      <c r="H442" s="10" t="str">
        <f t="shared" si="79"/>
        <v/>
      </c>
      <c r="I442" s="31">
        <f t="shared" si="80"/>
        <v>0</v>
      </c>
      <c r="J442" s="121"/>
      <c r="K442" s="32" t="str">
        <f t="shared" si="81"/>
        <v/>
      </c>
      <c r="L442" s="129"/>
      <c r="M442" s="34" t="str">
        <f t="shared" si="82"/>
        <v/>
      </c>
      <c r="N442" s="129"/>
      <c r="O442" s="39" t="str">
        <f t="shared" si="83"/>
        <v/>
      </c>
      <c r="P442" s="134"/>
      <c r="Q442" s="51"/>
      <c r="R442" s="51"/>
      <c r="S442" s="51"/>
      <c r="T442" s="51"/>
      <c r="U442" s="51"/>
      <c r="V442" s="51"/>
      <c r="W442" s="51"/>
      <c r="X442" s="51"/>
      <c r="Y442" s="89" t="str">
        <f t="shared" si="84"/>
        <v/>
      </c>
      <c r="Z442" s="89"/>
      <c r="AA442" s="89" t="str">
        <f t="shared" si="85"/>
        <v/>
      </c>
      <c r="AB442" s="86"/>
      <c r="AC442" s="86" t="str">
        <f t="shared" si="86"/>
        <v/>
      </c>
      <c r="AD442" s="51"/>
      <c r="AE442" s="51"/>
      <c r="AF442" s="51"/>
      <c r="AG442" s="51"/>
    </row>
    <row r="443" spans="1:33" ht="21.95" customHeight="1" x14ac:dyDescent="0.3">
      <c r="A443" s="38" t="str">
        <f t="shared" si="78"/>
        <v/>
      </c>
      <c r="B443" s="121"/>
      <c r="C443" s="122"/>
      <c r="D443" s="125"/>
      <c r="E443" s="125"/>
      <c r="F443" s="125"/>
      <c r="G443" s="125"/>
      <c r="H443" s="10" t="str">
        <f t="shared" si="79"/>
        <v/>
      </c>
      <c r="I443" s="31">
        <f t="shared" si="80"/>
        <v>0</v>
      </c>
      <c r="J443" s="121"/>
      <c r="K443" s="32" t="str">
        <f t="shared" si="81"/>
        <v/>
      </c>
      <c r="L443" s="129"/>
      <c r="M443" s="34" t="str">
        <f t="shared" si="82"/>
        <v/>
      </c>
      <c r="N443" s="129"/>
      <c r="O443" s="39" t="str">
        <f t="shared" si="83"/>
        <v/>
      </c>
      <c r="P443" s="134"/>
      <c r="Q443" s="51"/>
      <c r="R443" s="51"/>
      <c r="S443" s="51"/>
      <c r="T443" s="51"/>
      <c r="U443" s="51"/>
      <c r="V443" s="51"/>
      <c r="W443" s="51"/>
      <c r="X443" s="51"/>
      <c r="Y443" s="89" t="str">
        <f t="shared" si="84"/>
        <v/>
      </c>
      <c r="Z443" s="89"/>
      <c r="AA443" s="89" t="str">
        <f t="shared" si="85"/>
        <v/>
      </c>
      <c r="AB443" s="86"/>
      <c r="AC443" s="86" t="str">
        <f t="shared" si="86"/>
        <v/>
      </c>
      <c r="AD443" s="51"/>
      <c r="AE443" s="51"/>
      <c r="AF443" s="51"/>
      <c r="AG443" s="51"/>
    </row>
    <row r="444" spans="1:33" ht="21.95" customHeight="1" x14ac:dyDescent="0.3">
      <c r="A444" s="38" t="str">
        <f t="shared" si="78"/>
        <v/>
      </c>
      <c r="B444" s="121"/>
      <c r="C444" s="122"/>
      <c r="D444" s="125"/>
      <c r="E444" s="125"/>
      <c r="F444" s="125"/>
      <c r="G444" s="125"/>
      <c r="H444" s="10" t="str">
        <f t="shared" si="79"/>
        <v/>
      </c>
      <c r="I444" s="31">
        <f t="shared" si="80"/>
        <v>0</v>
      </c>
      <c r="J444" s="121"/>
      <c r="K444" s="32" t="str">
        <f t="shared" si="81"/>
        <v/>
      </c>
      <c r="L444" s="129"/>
      <c r="M444" s="34" t="str">
        <f t="shared" si="82"/>
        <v/>
      </c>
      <c r="N444" s="129"/>
      <c r="O444" s="39" t="str">
        <f t="shared" si="83"/>
        <v/>
      </c>
      <c r="P444" s="134"/>
      <c r="Q444" s="51"/>
      <c r="R444" s="51"/>
      <c r="S444" s="51"/>
      <c r="T444" s="51"/>
      <c r="U444" s="51"/>
      <c r="V444" s="51"/>
      <c r="W444" s="51"/>
      <c r="X444" s="51"/>
      <c r="Y444" s="89" t="str">
        <f t="shared" si="84"/>
        <v/>
      </c>
      <c r="Z444" s="89"/>
      <c r="AA444" s="89" t="str">
        <f t="shared" si="85"/>
        <v/>
      </c>
      <c r="AB444" s="86"/>
      <c r="AC444" s="86" t="str">
        <f t="shared" si="86"/>
        <v/>
      </c>
      <c r="AD444" s="51"/>
      <c r="AE444" s="51"/>
      <c r="AF444" s="51"/>
      <c r="AG444" s="51"/>
    </row>
    <row r="445" spans="1:33" ht="21.95" customHeight="1" x14ac:dyDescent="0.3">
      <c r="A445" s="38" t="str">
        <f t="shared" si="78"/>
        <v/>
      </c>
      <c r="B445" s="121"/>
      <c r="C445" s="122"/>
      <c r="D445" s="125"/>
      <c r="E445" s="125"/>
      <c r="F445" s="125"/>
      <c r="G445" s="125"/>
      <c r="H445" s="10" t="str">
        <f t="shared" si="79"/>
        <v/>
      </c>
      <c r="I445" s="31">
        <f t="shared" si="80"/>
        <v>0</v>
      </c>
      <c r="J445" s="121"/>
      <c r="K445" s="32" t="str">
        <f t="shared" si="81"/>
        <v/>
      </c>
      <c r="L445" s="129"/>
      <c r="M445" s="34" t="str">
        <f t="shared" si="82"/>
        <v/>
      </c>
      <c r="N445" s="129"/>
      <c r="O445" s="39" t="str">
        <f t="shared" si="83"/>
        <v/>
      </c>
      <c r="P445" s="134"/>
      <c r="Q445" s="51"/>
      <c r="R445" s="51"/>
      <c r="S445" s="51"/>
      <c r="T445" s="51"/>
      <c r="U445" s="51"/>
      <c r="V445" s="51"/>
      <c r="W445" s="51"/>
      <c r="X445" s="51"/>
      <c r="Y445" s="89" t="str">
        <f t="shared" si="84"/>
        <v/>
      </c>
      <c r="Z445" s="89"/>
      <c r="AA445" s="89" t="str">
        <f t="shared" si="85"/>
        <v/>
      </c>
      <c r="AB445" s="86"/>
      <c r="AC445" s="86" t="str">
        <f t="shared" si="86"/>
        <v/>
      </c>
      <c r="AD445" s="51"/>
      <c r="AE445" s="51"/>
      <c r="AF445" s="51"/>
      <c r="AG445" s="51"/>
    </row>
    <row r="446" spans="1:33" ht="21.95" customHeight="1" x14ac:dyDescent="0.3">
      <c r="A446" s="38" t="str">
        <f t="shared" si="78"/>
        <v/>
      </c>
      <c r="B446" s="121"/>
      <c r="C446" s="122"/>
      <c r="D446" s="125"/>
      <c r="E446" s="125"/>
      <c r="F446" s="125"/>
      <c r="G446" s="125"/>
      <c r="H446" s="10" t="str">
        <f t="shared" si="79"/>
        <v/>
      </c>
      <c r="I446" s="31">
        <f t="shared" si="80"/>
        <v>0</v>
      </c>
      <c r="J446" s="121"/>
      <c r="K446" s="32" t="str">
        <f t="shared" si="81"/>
        <v/>
      </c>
      <c r="L446" s="129"/>
      <c r="M446" s="34" t="str">
        <f t="shared" si="82"/>
        <v/>
      </c>
      <c r="N446" s="129"/>
      <c r="O446" s="39" t="str">
        <f t="shared" si="83"/>
        <v/>
      </c>
      <c r="P446" s="134"/>
      <c r="Q446" s="51"/>
      <c r="R446" s="51"/>
      <c r="S446" s="51"/>
      <c r="T446" s="51"/>
      <c r="U446" s="51"/>
      <c r="V446" s="51"/>
      <c r="W446" s="51"/>
      <c r="X446" s="51"/>
      <c r="Y446" s="89" t="str">
        <f t="shared" si="84"/>
        <v/>
      </c>
      <c r="Z446" s="89"/>
      <c r="AA446" s="89" t="str">
        <f t="shared" si="85"/>
        <v/>
      </c>
      <c r="AB446" s="86"/>
      <c r="AC446" s="86" t="str">
        <f t="shared" si="86"/>
        <v/>
      </c>
      <c r="AD446" s="51"/>
      <c r="AE446" s="51"/>
      <c r="AF446" s="51"/>
      <c r="AG446" s="51"/>
    </row>
    <row r="447" spans="1:33" ht="21.95" customHeight="1" x14ac:dyDescent="0.3">
      <c r="A447" s="38" t="str">
        <f t="shared" si="78"/>
        <v/>
      </c>
      <c r="B447" s="121"/>
      <c r="C447" s="122"/>
      <c r="D447" s="125"/>
      <c r="E447" s="125"/>
      <c r="F447" s="125"/>
      <c r="G447" s="125"/>
      <c r="H447" s="10" t="str">
        <f t="shared" si="79"/>
        <v/>
      </c>
      <c r="I447" s="31">
        <f t="shared" si="80"/>
        <v>0</v>
      </c>
      <c r="J447" s="121"/>
      <c r="K447" s="32" t="str">
        <f t="shared" si="81"/>
        <v/>
      </c>
      <c r="L447" s="129"/>
      <c r="M447" s="34" t="str">
        <f t="shared" si="82"/>
        <v/>
      </c>
      <c r="N447" s="129"/>
      <c r="O447" s="39" t="str">
        <f t="shared" si="83"/>
        <v/>
      </c>
      <c r="P447" s="134"/>
      <c r="Q447" s="51"/>
      <c r="R447" s="51"/>
      <c r="S447" s="51"/>
      <c r="T447" s="51"/>
      <c r="U447" s="51"/>
      <c r="V447" s="51"/>
      <c r="W447" s="51"/>
      <c r="X447" s="51"/>
      <c r="Y447" s="89" t="str">
        <f t="shared" si="84"/>
        <v/>
      </c>
      <c r="Z447" s="89"/>
      <c r="AA447" s="89" t="str">
        <f t="shared" si="85"/>
        <v/>
      </c>
      <c r="AB447" s="86"/>
      <c r="AC447" s="86" t="str">
        <f t="shared" si="86"/>
        <v/>
      </c>
      <c r="AD447" s="51"/>
      <c r="AE447" s="51"/>
      <c r="AF447" s="51"/>
      <c r="AG447" s="51"/>
    </row>
    <row r="448" spans="1:33" ht="21.95" customHeight="1" x14ac:dyDescent="0.3">
      <c r="A448" s="38" t="str">
        <f t="shared" si="78"/>
        <v/>
      </c>
      <c r="B448" s="121"/>
      <c r="C448" s="122"/>
      <c r="D448" s="125"/>
      <c r="E448" s="125"/>
      <c r="F448" s="125"/>
      <c r="G448" s="125"/>
      <c r="H448" s="10" t="str">
        <f t="shared" si="79"/>
        <v/>
      </c>
      <c r="I448" s="31">
        <f t="shared" si="80"/>
        <v>0</v>
      </c>
      <c r="J448" s="121"/>
      <c r="K448" s="32" t="str">
        <f t="shared" si="81"/>
        <v/>
      </c>
      <c r="L448" s="129"/>
      <c r="M448" s="34" t="str">
        <f t="shared" si="82"/>
        <v/>
      </c>
      <c r="N448" s="129"/>
      <c r="O448" s="39" t="str">
        <f t="shared" si="83"/>
        <v/>
      </c>
      <c r="P448" s="134"/>
      <c r="Q448" s="51"/>
      <c r="R448" s="51"/>
      <c r="S448" s="51"/>
      <c r="T448" s="51"/>
      <c r="U448" s="51"/>
      <c r="V448" s="51"/>
      <c r="W448" s="51"/>
      <c r="X448" s="51"/>
      <c r="Y448" s="89" t="str">
        <f t="shared" si="84"/>
        <v/>
      </c>
      <c r="Z448" s="89"/>
      <c r="AA448" s="89" t="str">
        <f t="shared" si="85"/>
        <v/>
      </c>
      <c r="AB448" s="86"/>
      <c r="AC448" s="86" t="str">
        <f t="shared" si="86"/>
        <v/>
      </c>
      <c r="AD448" s="51"/>
      <c r="AE448" s="51"/>
      <c r="AF448" s="51"/>
      <c r="AG448" s="51"/>
    </row>
    <row r="449" spans="1:33" ht="21.95" customHeight="1" x14ac:dyDescent="0.3">
      <c r="A449" s="38" t="str">
        <f t="shared" si="78"/>
        <v/>
      </c>
      <c r="B449" s="121"/>
      <c r="C449" s="122"/>
      <c r="D449" s="125"/>
      <c r="E449" s="125"/>
      <c r="F449" s="125"/>
      <c r="G449" s="125"/>
      <c r="H449" s="10" t="str">
        <f t="shared" si="79"/>
        <v/>
      </c>
      <c r="I449" s="31">
        <f t="shared" si="80"/>
        <v>0</v>
      </c>
      <c r="J449" s="121"/>
      <c r="K449" s="32" t="str">
        <f t="shared" si="81"/>
        <v/>
      </c>
      <c r="L449" s="129"/>
      <c r="M449" s="34" t="str">
        <f t="shared" si="82"/>
        <v/>
      </c>
      <c r="N449" s="129"/>
      <c r="O449" s="39" t="str">
        <f t="shared" si="83"/>
        <v/>
      </c>
      <c r="P449" s="134"/>
      <c r="Q449" s="51"/>
      <c r="R449" s="51"/>
      <c r="S449" s="51"/>
      <c r="T449" s="51"/>
      <c r="U449" s="51"/>
      <c r="V449" s="51"/>
      <c r="W449" s="51"/>
      <c r="X449" s="51"/>
      <c r="Y449" s="89" t="str">
        <f t="shared" si="84"/>
        <v/>
      </c>
      <c r="Z449" s="89"/>
      <c r="AA449" s="89" t="str">
        <f t="shared" si="85"/>
        <v/>
      </c>
      <c r="AB449" s="86"/>
      <c r="AC449" s="86" t="str">
        <f t="shared" si="86"/>
        <v/>
      </c>
      <c r="AD449" s="51"/>
      <c r="AE449" s="51"/>
      <c r="AF449" s="51"/>
      <c r="AG449" s="51"/>
    </row>
    <row r="450" spans="1:33" ht="21.95" customHeight="1" x14ac:dyDescent="0.3">
      <c r="A450" s="38" t="str">
        <f t="shared" si="78"/>
        <v/>
      </c>
      <c r="B450" s="121"/>
      <c r="C450" s="122"/>
      <c r="D450" s="125"/>
      <c r="E450" s="125"/>
      <c r="F450" s="125"/>
      <c r="G450" s="125"/>
      <c r="H450" s="10" t="str">
        <f t="shared" si="79"/>
        <v/>
      </c>
      <c r="I450" s="31">
        <f t="shared" si="80"/>
        <v>0</v>
      </c>
      <c r="J450" s="121"/>
      <c r="K450" s="32" t="str">
        <f t="shared" si="81"/>
        <v/>
      </c>
      <c r="L450" s="129"/>
      <c r="M450" s="34" t="str">
        <f t="shared" si="82"/>
        <v/>
      </c>
      <c r="N450" s="129"/>
      <c r="O450" s="39" t="str">
        <f t="shared" si="83"/>
        <v/>
      </c>
      <c r="P450" s="134"/>
      <c r="Q450" s="51"/>
      <c r="R450" s="51"/>
      <c r="S450" s="51"/>
      <c r="T450" s="51"/>
      <c r="U450" s="51"/>
      <c r="V450" s="51"/>
      <c r="W450" s="51"/>
      <c r="X450" s="51"/>
      <c r="Y450" s="89" t="str">
        <f t="shared" si="84"/>
        <v/>
      </c>
      <c r="Z450" s="89"/>
      <c r="AA450" s="89" t="str">
        <f t="shared" si="85"/>
        <v/>
      </c>
      <c r="AB450" s="86"/>
      <c r="AC450" s="86" t="str">
        <f t="shared" si="86"/>
        <v/>
      </c>
      <c r="AD450" s="51"/>
      <c r="AE450" s="51"/>
      <c r="AF450" s="51"/>
      <c r="AG450" s="51"/>
    </row>
    <row r="451" spans="1:33" ht="21.95" customHeight="1" x14ac:dyDescent="0.3">
      <c r="A451" s="38" t="str">
        <f t="shared" si="78"/>
        <v/>
      </c>
      <c r="B451" s="121"/>
      <c r="C451" s="122"/>
      <c r="D451" s="125"/>
      <c r="E451" s="125"/>
      <c r="F451" s="125"/>
      <c r="G451" s="125"/>
      <c r="H451" s="10" t="str">
        <f t="shared" si="79"/>
        <v/>
      </c>
      <c r="I451" s="31">
        <f t="shared" si="80"/>
        <v>0</v>
      </c>
      <c r="J451" s="121"/>
      <c r="K451" s="32" t="str">
        <f t="shared" si="81"/>
        <v/>
      </c>
      <c r="L451" s="129"/>
      <c r="M451" s="34" t="str">
        <f t="shared" si="82"/>
        <v/>
      </c>
      <c r="N451" s="129"/>
      <c r="O451" s="39" t="str">
        <f t="shared" si="83"/>
        <v/>
      </c>
      <c r="P451" s="134"/>
      <c r="Q451" s="51"/>
      <c r="R451" s="51"/>
      <c r="S451" s="51"/>
      <c r="T451" s="51"/>
      <c r="U451" s="51"/>
      <c r="V451" s="51"/>
      <c r="W451" s="51"/>
      <c r="X451" s="51"/>
      <c r="Y451" s="89" t="str">
        <f t="shared" si="84"/>
        <v/>
      </c>
      <c r="Z451" s="89"/>
      <c r="AA451" s="89" t="str">
        <f t="shared" si="85"/>
        <v/>
      </c>
      <c r="AB451" s="86"/>
      <c r="AC451" s="86" t="str">
        <f t="shared" si="86"/>
        <v/>
      </c>
      <c r="AD451" s="51"/>
      <c r="AE451" s="51"/>
      <c r="AF451" s="51"/>
      <c r="AG451" s="51"/>
    </row>
    <row r="452" spans="1:33" ht="21.95" customHeight="1" x14ac:dyDescent="0.3">
      <c r="A452" s="38" t="str">
        <f t="shared" si="78"/>
        <v/>
      </c>
      <c r="B452" s="121"/>
      <c r="C452" s="122"/>
      <c r="D452" s="125"/>
      <c r="E452" s="125"/>
      <c r="F452" s="125"/>
      <c r="G452" s="125"/>
      <c r="H452" s="10" t="str">
        <f t="shared" si="79"/>
        <v/>
      </c>
      <c r="I452" s="31">
        <f t="shared" si="80"/>
        <v>0</v>
      </c>
      <c r="J452" s="121"/>
      <c r="K452" s="32" t="str">
        <f t="shared" si="81"/>
        <v/>
      </c>
      <c r="L452" s="129"/>
      <c r="M452" s="34" t="str">
        <f t="shared" si="82"/>
        <v/>
      </c>
      <c r="N452" s="129"/>
      <c r="O452" s="39" t="str">
        <f t="shared" si="83"/>
        <v/>
      </c>
      <c r="P452" s="134"/>
      <c r="Q452" s="51"/>
      <c r="R452" s="51"/>
      <c r="S452" s="51"/>
      <c r="T452" s="51"/>
      <c r="U452" s="51"/>
      <c r="V452" s="51"/>
      <c r="W452" s="51"/>
      <c r="X452" s="51"/>
      <c r="Y452" s="89" t="str">
        <f t="shared" si="84"/>
        <v/>
      </c>
      <c r="Z452" s="89"/>
      <c r="AA452" s="89" t="str">
        <f t="shared" si="85"/>
        <v/>
      </c>
      <c r="AB452" s="86"/>
      <c r="AC452" s="86" t="str">
        <f t="shared" si="86"/>
        <v/>
      </c>
      <c r="AD452" s="51"/>
      <c r="AE452" s="51"/>
      <c r="AF452" s="51"/>
      <c r="AG452" s="51"/>
    </row>
    <row r="453" spans="1:33" ht="21.95" customHeight="1" x14ac:dyDescent="0.3">
      <c r="A453" s="38" t="str">
        <f t="shared" si="78"/>
        <v/>
      </c>
      <c r="B453" s="121"/>
      <c r="C453" s="122"/>
      <c r="D453" s="125"/>
      <c r="E453" s="125"/>
      <c r="F453" s="125"/>
      <c r="G453" s="125"/>
      <c r="H453" s="10" t="str">
        <f t="shared" si="79"/>
        <v/>
      </c>
      <c r="I453" s="31">
        <f t="shared" si="80"/>
        <v>0</v>
      </c>
      <c r="J453" s="121"/>
      <c r="K453" s="32" t="str">
        <f t="shared" si="81"/>
        <v/>
      </c>
      <c r="L453" s="129"/>
      <c r="M453" s="34" t="str">
        <f t="shared" si="82"/>
        <v/>
      </c>
      <c r="N453" s="129"/>
      <c r="O453" s="39" t="str">
        <f t="shared" si="83"/>
        <v/>
      </c>
      <c r="P453" s="134"/>
      <c r="Q453" s="51"/>
      <c r="R453" s="51"/>
      <c r="S453" s="51"/>
      <c r="T453" s="51"/>
      <c r="U453" s="51"/>
      <c r="V453" s="51"/>
      <c r="W453" s="51"/>
      <c r="X453" s="51"/>
      <c r="Y453" s="89" t="str">
        <f t="shared" si="84"/>
        <v/>
      </c>
      <c r="Z453" s="89"/>
      <c r="AA453" s="89" t="str">
        <f t="shared" si="85"/>
        <v/>
      </c>
      <c r="AB453" s="86"/>
      <c r="AC453" s="86" t="str">
        <f t="shared" si="86"/>
        <v/>
      </c>
      <c r="AD453" s="51"/>
      <c r="AE453" s="51"/>
      <c r="AF453" s="51"/>
      <c r="AG453" s="51"/>
    </row>
    <row r="454" spans="1:33" ht="21.95" customHeight="1" x14ac:dyDescent="0.3">
      <c r="A454" s="38" t="str">
        <f t="shared" si="78"/>
        <v/>
      </c>
      <c r="B454" s="121"/>
      <c r="C454" s="122"/>
      <c r="D454" s="125"/>
      <c r="E454" s="125"/>
      <c r="F454" s="125"/>
      <c r="G454" s="125"/>
      <c r="H454" s="10" t="str">
        <f t="shared" si="79"/>
        <v/>
      </c>
      <c r="I454" s="31">
        <f t="shared" si="80"/>
        <v>0</v>
      </c>
      <c r="J454" s="121"/>
      <c r="K454" s="32" t="str">
        <f t="shared" si="81"/>
        <v/>
      </c>
      <c r="L454" s="129"/>
      <c r="M454" s="34" t="str">
        <f t="shared" si="82"/>
        <v/>
      </c>
      <c r="N454" s="129"/>
      <c r="O454" s="39" t="str">
        <f t="shared" si="83"/>
        <v/>
      </c>
      <c r="P454" s="134"/>
      <c r="Q454" s="51"/>
      <c r="R454" s="51"/>
      <c r="S454" s="51"/>
      <c r="T454" s="51"/>
      <c r="U454" s="51"/>
      <c r="V454" s="51"/>
      <c r="W454" s="51"/>
      <c r="X454" s="51"/>
      <c r="Y454" s="89" t="str">
        <f t="shared" si="84"/>
        <v/>
      </c>
      <c r="Z454" s="89"/>
      <c r="AA454" s="89" t="str">
        <f t="shared" si="85"/>
        <v/>
      </c>
      <c r="AB454" s="86"/>
      <c r="AC454" s="86" t="str">
        <f t="shared" si="86"/>
        <v/>
      </c>
      <c r="AD454" s="51"/>
      <c r="AE454" s="51"/>
      <c r="AF454" s="51"/>
      <c r="AG454" s="51"/>
    </row>
    <row r="455" spans="1:33" ht="21.95" customHeight="1" x14ac:dyDescent="0.3">
      <c r="A455" s="38" t="str">
        <f t="shared" si="78"/>
        <v/>
      </c>
      <c r="B455" s="121"/>
      <c r="C455" s="122"/>
      <c r="D455" s="125"/>
      <c r="E455" s="125"/>
      <c r="F455" s="125"/>
      <c r="G455" s="125"/>
      <c r="H455" s="10" t="str">
        <f t="shared" si="79"/>
        <v/>
      </c>
      <c r="I455" s="31">
        <f t="shared" si="80"/>
        <v>0</v>
      </c>
      <c r="J455" s="121"/>
      <c r="K455" s="32" t="str">
        <f t="shared" si="81"/>
        <v/>
      </c>
      <c r="L455" s="129"/>
      <c r="M455" s="34" t="str">
        <f t="shared" si="82"/>
        <v/>
      </c>
      <c r="N455" s="129"/>
      <c r="O455" s="39" t="str">
        <f t="shared" si="83"/>
        <v/>
      </c>
      <c r="P455" s="134"/>
      <c r="Q455" s="51"/>
      <c r="R455" s="51"/>
      <c r="S455" s="51"/>
      <c r="T455" s="51"/>
      <c r="U455" s="51"/>
      <c r="V455" s="51"/>
      <c r="W455" s="51"/>
      <c r="X455" s="51"/>
      <c r="Y455" s="89" t="str">
        <f t="shared" si="84"/>
        <v/>
      </c>
      <c r="Z455" s="89"/>
      <c r="AA455" s="89" t="str">
        <f t="shared" si="85"/>
        <v/>
      </c>
      <c r="AB455" s="86"/>
      <c r="AC455" s="86" t="str">
        <f t="shared" si="86"/>
        <v/>
      </c>
      <c r="AD455" s="51"/>
      <c r="AE455" s="51"/>
      <c r="AF455" s="51"/>
      <c r="AG455" s="51"/>
    </row>
    <row r="456" spans="1:33" ht="21.95" customHeight="1" x14ac:dyDescent="0.3">
      <c r="A456" s="38" t="str">
        <f t="shared" si="78"/>
        <v/>
      </c>
      <c r="B456" s="121"/>
      <c r="C456" s="122"/>
      <c r="D456" s="125"/>
      <c r="E456" s="125"/>
      <c r="F456" s="125"/>
      <c r="G456" s="125"/>
      <c r="H456" s="10" t="str">
        <f t="shared" si="79"/>
        <v/>
      </c>
      <c r="I456" s="31">
        <f t="shared" si="80"/>
        <v>0</v>
      </c>
      <c r="J456" s="121"/>
      <c r="K456" s="32" t="str">
        <f t="shared" si="81"/>
        <v/>
      </c>
      <c r="L456" s="129"/>
      <c r="M456" s="34" t="str">
        <f t="shared" si="82"/>
        <v/>
      </c>
      <c r="N456" s="129"/>
      <c r="O456" s="39" t="str">
        <f t="shared" si="83"/>
        <v/>
      </c>
      <c r="P456" s="134"/>
      <c r="Q456" s="51"/>
      <c r="R456" s="51"/>
      <c r="S456" s="51"/>
      <c r="T456" s="51"/>
      <c r="U456" s="51"/>
      <c r="V456" s="51"/>
      <c r="W456" s="51"/>
      <c r="X456" s="51"/>
      <c r="Y456" s="89" t="str">
        <f t="shared" si="84"/>
        <v/>
      </c>
      <c r="Z456" s="89"/>
      <c r="AA456" s="89" t="str">
        <f t="shared" si="85"/>
        <v/>
      </c>
      <c r="AB456" s="86"/>
      <c r="AC456" s="86" t="str">
        <f t="shared" si="86"/>
        <v/>
      </c>
      <c r="AD456" s="51"/>
      <c r="AE456" s="51"/>
      <c r="AF456" s="51"/>
      <c r="AG456" s="51"/>
    </row>
    <row r="457" spans="1:33" ht="21.95" customHeight="1" x14ac:dyDescent="0.3">
      <c r="A457" s="38" t="str">
        <f t="shared" si="78"/>
        <v/>
      </c>
      <c r="B457" s="121"/>
      <c r="C457" s="122"/>
      <c r="D457" s="125"/>
      <c r="E457" s="125"/>
      <c r="F457" s="125"/>
      <c r="G457" s="125"/>
      <c r="H457" s="10" t="str">
        <f t="shared" si="79"/>
        <v/>
      </c>
      <c r="I457" s="31">
        <f t="shared" si="80"/>
        <v>0</v>
      </c>
      <c r="J457" s="121"/>
      <c r="K457" s="32" t="str">
        <f t="shared" si="81"/>
        <v/>
      </c>
      <c r="L457" s="129"/>
      <c r="M457" s="34" t="str">
        <f t="shared" si="82"/>
        <v/>
      </c>
      <c r="N457" s="129"/>
      <c r="O457" s="39" t="str">
        <f t="shared" si="83"/>
        <v/>
      </c>
      <c r="P457" s="134"/>
      <c r="Q457" s="51"/>
      <c r="R457" s="51"/>
      <c r="S457" s="51"/>
      <c r="T457" s="51"/>
      <c r="U457" s="51"/>
      <c r="V457" s="51"/>
      <c r="W457" s="51"/>
      <c r="X457" s="51"/>
      <c r="Y457" s="89" t="str">
        <f t="shared" si="84"/>
        <v/>
      </c>
      <c r="Z457" s="89"/>
      <c r="AA457" s="89" t="str">
        <f t="shared" si="85"/>
        <v/>
      </c>
      <c r="AB457" s="86"/>
      <c r="AC457" s="86" t="str">
        <f t="shared" si="86"/>
        <v/>
      </c>
      <c r="AD457" s="51"/>
      <c r="AE457" s="51"/>
      <c r="AF457" s="51"/>
      <c r="AG457" s="51"/>
    </row>
    <row r="458" spans="1:33" ht="21.95" customHeight="1" x14ac:dyDescent="0.3">
      <c r="A458" s="38" t="str">
        <f t="shared" si="78"/>
        <v/>
      </c>
      <c r="B458" s="121"/>
      <c r="C458" s="122"/>
      <c r="D458" s="125"/>
      <c r="E458" s="125"/>
      <c r="F458" s="125"/>
      <c r="G458" s="125"/>
      <c r="H458" s="10" t="str">
        <f t="shared" si="79"/>
        <v/>
      </c>
      <c r="I458" s="31">
        <f t="shared" si="80"/>
        <v>0</v>
      </c>
      <c r="J458" s="121"/>
      <c r="K458" s="32" t="str">
        <f t="shared" si="81"/>
        <v/>
      </c>
      <c r="L458" s="129"/>
      <c r="M458" s="34" t="str">
        <f t="shared" si="82"/>
        <v/>
      </c>
      <c r="N458" s="129"/>
      <c r="O458" s="39" t="str">
        <f t="shared" si="83"/>
        <v/>
      </c>
      <c r="P458" s="134"/>
      <c r="Q458" s="51"/>
      <c r="R458" s="51"/>
      <c r="S458" s="51"/>
      <c r="T458" s="51"/>
      <c r="U458" s="51"/>
      <c r="V458" s="51"/>
      <c r="W458" s="51"/>
      <c r="X458" s="51"/>
      <c r="Y458" s="89" t="str">
        <f t="shared" si="84"/>
        <v/>
      </c>
      <c r="Z458" s="89"/>
      <c r="AA458" s="89" t="str">
        <f t="shared" si="85"/>
        <v/>
      </c>
      <c r="AB458" s="86"/>
      <c r="AC458" s="86" t="str">
        <f t="shared" si="86"/>
        <v/>
      </c>
      <c r="AD458" s="51"/>
      <c r="AE458" s="51"/>
      <c r="AF458" s="51"/>
      <c r="AG458" s="51"/>
    </row>
    <row r="459" spans="1:33" ht="21.95" customHeight="1" x14ac:dyDescent="0.3">
      <c r="A459" s="38" t="str">
        <f t="shared" si="78"/>
        <v/>
      </c>
      <c r="B459" s="121"/>
      <c r="C459" s="122"/>
      <c r="D459" s="125"/>
      <c r="E459" s="125"/>
      <c r="F459" s="125"/>
      <c r="G459" s="125"/>
      <c r="H459" s="10" t="str">
        <f t="shared" si="79"/>
        <v/>
      </c>
      <c r="I459" s="31">
        <f t="shared" si="80"/>
        <v>0</v>
      </c>
      <c r="J459" s="121"/>
      <c r="K459" s="32" t="str">
        <f t="shared" si="81"/>
        <v/>
      </c>
      <c r="L459" s="129"/>
      <c r="M459" s="34" t="str">
        <f t="shared" si="82"/>
        <v/>
      </c>
      <c r="N459" s="129"/>
      <c r="O459" s="39" t="str">
        <f t="shared" si="83"/>
        <v/>
      </c>
      <c r="P459" s="134"/>
      <c r="Q459" s="51"/>
      <c r="R459" s="51"/>
      <c r="S459" s="51"/>
      <c r="T459" s="51"/>
      <c r="U459" s="51"/>
      <c r="V459" s="51"/>
      <c r="W459" s="51"/>
      <c r="X459" s="51"/>
      <c r="Y459" s="89" t="str">
        <f t="shared" si="84"/>
        <v/>
      </c>
      <c r="Z459" s="89"/>
      <c r="AA459" s="89" t="str">
        <f t="shared" si="85"/>
        <v/>
      </c>
      <c r="AB459" s="86"/>
      <c r="AC459" s="86" t="str">
        <f t="shared" si="86"/>
        <v/>
      </c>
      <c r="AD459" s="51"/>
      <c r="AE459" s="51"/>
      <c r="AF459" s="51"/>
      <c r="AG459" s="51"/>
    </row>
    <row r="460" spans="1:33" ht="21.95" customHeight="1" x14ac:dyDescent="0.3">
      <c r="A460" s="38" t="str">
        <f t="shared" si="78"/>
        <v/>
      </c>
      <c r="B460" s="121"/>
      <c r="C460" s="122"/>
      <c r="D460" s="125"/>
      <c r="E460" s="125"/>
      <c r="F460" s="125"/>
      <c r="G460" s="125"/>
      <c r="H460" s="10" t="str">
        <f t="shared" si="79"/>
        <v/>
      </c>
      <c r="I460" s="31">
        <f t="shared" si="80"/>
        <v>0</v>
      </c>
      <c r="J460" s="121"/>
      <c r="K460" s="32" t="str">
        <f t="shared" si="81"/>
        <v/>
      </c>
      <c r="L460" s="129"/>
      <c r="M460" s="34" t="str">
        <f t="shared" si="82"/>
        <v/>
      </c>
      <c r="N460" s="129"/>
      <c r="O460" s="39" t="str">
        <f t="shared" si="83"/>
        <v/>
      </c>
      <c r="P460" s="134"/>
      <c r="Q460" s="51"/>
      <c r="R460" s="51"/>
      <c r="S460" s="51"/>
      <c r="T460" s="51"/>
      <c r="U460" s="51"/>
      <c r="V460" s="51"/>
      <c r="W460" s="51"/>
      <c r="X460" s="51"/>
      <c r="Y460" s="89" t="str">
        <f t="shared" si="84"/>
        <v/>
      </c>
      <c r="Z460" s="89"/>
      <c r="AA460" s="89" t="str">
        <f t="shared" si="85"/>
        <v/>
      </c>
      <c r="AB460" s="86"/>
      <c r="AC460" s="86" t="str">
        <f t="shared" si="86"/>
        <v/>
      </c>
      <c r="AD460" s="51"/>
      <c r="AE460" s="51"/>
      <c r="AF460" s="51"/>
      <c r="AG460" s="51"/>
    </row>
    <row r="461" spans="1:33" ht="21.95" customHeight="1" x14ac:dyDescent="0.3">
      <c r="A461" s="38" t="str">
        <f t="shared" si="78"/>
        <v/>
      </c>
      <c r="B461" s="121"/>
      <c r="C461" s="122"/>
      <c r="D461" s="125"/>
      <c r="E461" s="125"/>
      <c r="F461" s="125"/>
      <c r="G461" s="125"/>
      <c r="H461" s="10" t="str">
        <f t="shared" si="79"/>
        <v/>
      </c>
      <c r="I461" s="31">
        <f t="shared" si="80"/>
        <v>0</v>
      </c>
      <c r="J461" s="121"/>
      <c r="K461" s="32" t="str">
        <f t="shared" si="81"/>
        <v/>
      </c>
      <c r="L461" s="129"/>
      <c r="M461" s="34" t="str">
        <f t="shared" si="82"/>
        <v/>
      </c>
      <c r="N461" s="129"/>
      <c r="O461" s="39" t="str">
        <f t="shared" si="83"/>
        <v/>
      </c>
      <c r="P461" s="134"/>
      <c r="Q461" s="51"/>
      <c r="R461" s="51"/>
      <c r="S461" s="51"/>
      <c r="T461" s="51"/>
      <c r="U461" s="51"/>
      <c r="V461" s="51"/>
      <c r="W461" s="51"/>
      <c r="X461" s="51"/>
      <c r="Y461" s="89" t="str">
        <f t="shared" si="84"/>
        <v/>
      </c>
      <c r="Z461" s="89"/>
      <c r="AA461" s="89" t="str">
        <f t="shared" si="85"/>
        <v/>
      </c>
      <c r="AB461" s="86"/>
      <c r="AC461" s="86" t="str">
        <f t="shared" si="86"/>
        <v/>
      </c>
      <c r="AD461" s="51"/>
      <c r="AE461" s="51"/>
      <c r="AF461" s="51"/>
      <c r="AG461" s="51"/>
    </row>
    <row r="462" spans="1:33" ht="21.95" customHeight="1" x14ac:dyDescent="0.3">
      <c r="A462" s="38" t="str">
        <f t="shared" si="78"/>
        <v/>
      </c>
      <c r="B462" s="121"/>
      <c r="C462" s="122"/>
      <c r="D462" s="125"/>
      <c r="E462" s="125"/>
      <c r="F462" s="125"/>
      <c r="G462" s="125"/>
      <c r="H462" s="10" t="str">
        <f t="shared" si="79"/>
        <v/>
      </c>
      <c r="I462" s="31">
        <f t="shared" si="80"/>
        <v>0</v>
      </c>
      <c r="J462" s="121"/>
      <c r="K462" s="32" t="str">
        <f t="shared" si="81"/>
        <v/>
      </c>
      <c r="L462" s="129"/>
      <c r="M462" s="34" t="str">
        <f t="shared" si="82"/>
        <v/>
      </c>
      <c r="N462" s="129"/>
      <c r="O462" s="39" t="str">
        <f t="shared" si="83"/>
        <v/>
      </c>
      <c r="P462" s="134"/>
      <c r="Q462" s="51"/>
      <c r="R462" s="51"/>
      <c r="S462" s="51"/>
      <c r="T462" s="51"/>
      <c r="U462" s="51"/>
      <c r="V462" s="51"/>
      <c r="W462" s="51"/>
      <c r="X462" s="51"/>
      <c r="Y462" s="89" t="str">
        <f t="shared" si="84"/>
        <v/>
      </c>
      <c r="Z462" s="89"/>
      <c r="AA462" s="89" t="str">
        <f t="shared" si="85"/>
        <v/>
      </c>
      <c r="AB462" s="86"/>
      <c r="AC462" s="86" t="str">
        <f t="shared" si="86"/>
        <v/>
      </c>
      <c r="AD462" s="51"/>
      <c r="AE462" s="51"/>
      <c r="AF462" s="51"/>
      <c r="AG462" s="51"/>
    </row>
    <row r="463" spans="1:33" ht="21.95" customHeight="1" x14ac:dyDescent="0.3">
      <c r="A463" s="38" t="str">
        <f t="shared" si="78"/>
        <v/>
      </c>
      <c r="B463" s="121"/>
      <c r="C463" s="122"/>
      <c r="D463" s="125"/>
      <c r="E463" s="125"/>
      <c r="F463" s="125"/>
      <c r="G463" s="125"/>
      <c r="H463" s="10" t="str">
        <f t="shared" si="79"/>
        <v/>
      </c>
      <c r="I463" s="31">
        <f t="shared" si="80"/>
        <v>0</v>
      </c>
      <c r="J463" s="121"/>
      <c r="K463" s="32" t="str">
        <f t="shared" si="81"/>
        <v/>
      </c>
      <c r="L463" s="129"/>
      <c r="M463" s="34" t="str">
        <f t="shared" si="82"/>
        <v/>
      </c>
      <c r="N463" s="129"/>
      <c r="O463" s="39" t="str">
        <f t="shared" si="83"/>
        <v/>
      </c>
      <c r="P463" s="134"/>
      <c r="Q463" s="51"/>
      <c r="R463" s="51"/>
      <c r="S463" s="51"/>
      <c r="T463" s="51"/>
      <c r="U463" s="51"/>
      <c r="V463" s="51"/>
      <c r="W463" s="51"/>
      <c r="X463" s="51"/>
      <c r="Y463" s="89" t="str">
        <f t="shared" si="84"/>
        <v/>
      </c>
      <c r="Z463" s="89"/>
      <c r="AA463" s="89" t="str">
        <f t="shared" si="85"/>
        <v/>
      </c>
      <c r="AB463" s="86"/>
      <c r="AC463" s="86" t="str">
        <f t="shared" si="86"/>
        <v/>
      </c>
      <c r="AD463" s="51"/>
      <c r="AE463" s="51"/>
      <c r="AF463" s="51"/>
      <c r="AG463" s="51"/>
    </row>
    <row r="464" spans="1:33" ht="21.95" customHeight="1" x14ac:dyDescent="0.3">
      <c r="A464" s="38" t="str">
        <f t="shared" si="78"/>
        <v/>
      </c>
      <c r="B464" s="121"/>
      <c r="C464" s="122"/>
      <c r="D464" s="125"/>
      <c r="E464" s="125"/>
      <c r="F464" s="125"/>
      <c r="G464" s="125"/>
      <c r="H464" s="10" t="str">
        <f t="shared" si="79"/>
        <v/>
      </c>
      <c r="I464" s="31">
        <f t="shared" si="80"/>
        <v>0</v>
      </c>
      <c r="J464" s="121"/>
      <c r="K464" s="32" t="str">
        <f t="shared" si="81"/>
        <v/>
      </c>
      <c r="L464" s="129"/>
      <c r="M464" s="34" t="str">
        <f t="shared" si="82"/>
        <v/>
      </c>
      <c r="N464" s="129"/>
      <c r="O464" s="39" t="str">
        <f t="shared" si="83"/>
        <v/>
      </c>
      <c r="P464" s="134"/>
      <c r="Q464" s="51"/>
      <c r="R464" s="51"/>
      <c r="S464" s="51"/>
      <c r="T464" s="51"/>
      <c r="U464" s="51"/>
      <c r="V464" s="51"/>
      <c r="W464" s="51"/>
      <c r="X464" s="51"/>
      <c r="Y464" s="89" t="str">
        <f t="shared" si="84"/>
        <v/>
      </c>
      <c r="Z464" s="89"/>
      <c r="AA464" s="89" t="str">
        <f t="shared" si="85"/>
        <v/>
      </c>
      <c r="AB464" s="86"/>
      <c r="AC464" s="86" t="str">
        <f t="shared" si="86"/>
        <v/>
      </c>
      <c r="AD464" s="51"/>
      <c r="AE464" s="51"/>
      <c r="AF464" s="51"/>
      <c r="AG464" s="51"/>
    </row>
    <row r="465" spans="1:33" ht="21.95" customHeight="1" x14ac:dyDescent="0.3">
      <c r="A465" s="38" t="str">
        <f t="shared" si="78"/>
        <v/>
      </c>
      <c r="B465" s="121"/>
      <c r="C465" s="122"/>
      <c r="D465" s="125"/>
      <c r="E465" s="125"/>
      <c r="F465" s="125"/>
      <c r="G465" s="125"/>
      <c r="H465" s="10" t="str">
        <f t="shared" si="79"/>
        <v/>
      </c>
      <c r="I465" s="31">
        <f t="shared" si="80"/>
        <v>0</v>
      </c>
      <c r="J465" s="121"/>
      <c r="K465" s="32" t="str">
        <f t="shared" si="81"/>
        <v/>
      </c>
      <c r="L465" s="129"/>
      <c r="M465" s="34" t="str">
        <f t="shared" si="82"/>
        <v/>
      </c>
      <c r="N465" s="129"/>
      <c r="O465" s="39" t="str">
        <f t="shared" si="83"/>
        <v/>
      </c>
      <c r="P465" s="134"/>
      <c r="Q465" s="51"/>
      <c r="R465" s="51"/>
      <c r="S465" s="51"/>
      <c r="T465" s="51"/>
      <c r="U465" s="51"/>
      <c r="V465" s="51"/>
      <c r="W465" s="51"/>
      <c r="X465" s="51"/>
      <c r="Y465" s="89" t="str">
        <f t="shared" si="84"/>
        <v/>
      </c>
      <c r="Z465" s="89"/>
      <c r="AA465" s="89" t="str">
        <f t="shared" si="85"/>
        <v/>
      </c>
      <c r="AB465" s="86"/>
      <c r="AC465" s="86" t="str">
        <f t="shared" si="86"/>
        <v/>
      </c>
      <c r="AD465" s="51"/>
      <c r="AE465" s="51"/>
      <c r="AF465" s="51"/>
      <c r="AG465" s="51"/>
    </row>
    <row r="466" spans="1:33" ht="21.95" customHeight="1" x14ac:dyDescent="0.3">
      <c r="A466" s="38" t="str">
        <f t="shared" si="78"/>
        <v/>
      </c>
      <c r="B466" s="121"/>
      <c r="C466" s="122"/>
      <c r="D466" s="125"/>
      <c r="E466" s="125"/>
      <c r="F466" s="125"/>
      <c r="G466" s="125"/>
      <c r="H466" s="10" t="str">
        <f t="shared" si="79"/>
        <v/>
      </c>
      <c r="I466" s="31">
        <f t="shared" si="80"/>
        <v>0</v>
      </c>
      <c r="J466" s="121"/>
      <c r="K466" s="32" t="str">
        <f t="shared" si="81"/>
        <v/>
      </c>
      <c r="L466" s="129"/>
      <c r="M466" s="34" t="str">
        <f t="shared" si="82"/>
        <v/>
      </c>
      <c r="N466" s="129"/>
      <c r="O466" s="39" t="str">
        <f t="shared" si="83"/>
        <v/>
      </c>
      <c r="P466" s="134"/>
      <c r="Q466" s="51"/>
      <c r="R466" s="51"/>
      <c r="S466" s="51"/>
      <c r="T466" s="51"/>
      <c r="U466" s="51"/>
      <c r="V466" s="51"/>
      <c r="W466" s="51"/>
      <c r="X466" s="51"/>
      <c r="Y466" s="89" t="str">
        <f t="shared" si="84"/>
        <v/>
      </c>
      <c r="Z466" s="89"/>
      <c r="AA466" s="89" t="str">
        <f t="shared" si="85"/>
        <v/>
      </c>
      <c r="AB466" s="86"/>
      <c r="AC466" s="86" t="str">
        <f t="shared" si="86"/>
        <v/>
      </c>
      <c r="AD466" s="51"/>
      <c r="AE466" s="51"/>
      <c r="AF466" s="51"/>
      <c r="AG466" s="51"/>
    </row>
    <row r="467" spans="1:33" ht="21.95" customHeight="1" x14ac:dyDescent="0.3">
      <c r="A467" s="38" t="str">
        <f t="shared" ref="A467:A498" si="87">IF(OR(D467&lt;&gt;"",B467&lt;&gt;"",C467&lt;&gt;"",F467&lt;&gt;""),A466+1,"")</f>
        <v/>
      </c>
      <c r="B467" s="121"/>
      <c r="C467" s="122"/>
      <c r="D467" s="125"/>
      <c r="E467" s="125"/>
      <c r="F467" s="125"/>
      <c r="G467" s="125"/>
      <c r="H467" s="10" t="str">
        <f t="shared" ref="H467:H498" si="88">IF(G467="","","ks")</f>
        <v/>
      </c>
      <c r="I467" s="31">
        <f t="shared" ref="I467:I498" si="89">((D467*F467)/1000000)*G467</f>
        <v>0</v>
      </c>
      <c r="J467" s="121"/>
      <c r="K467" s="32" t="str">
        <f t="shared" ref="K467:K498" si="90">IF(Y467&gt;0,Y467,(((($D467/1000)+prořez)*2)+((($F467/1000)+prořez)*2))*$G467)</f>
        <v/>
      </c>
      <c r="L467" s="129"/>
      <c r="M467" s="34" t="str">
        <f t="shared" ref="M467:M498" si="91">IF(AC467&gt;0,AC467,(((($D467/1000)+prořez)*2)+((($F467/1000)+prořez)*2))*$G467)</f>
        <v/>
      </c>
      <c r="N467" s="129"/>
      <c r="O467" s="39" t="str">
        <f t="shared" ref="O467:O498" si="92">IF(AA467&gt;0,AA467,(((($D467/1000)+prořez)*2)+((($F467/1000)+prořez)*2))*$G467)</f>
        <v/>
      </c>
      <c r="P467" s="134"/>
      <c r="Q467" s="51"/>
      <c r="R467" s="51"/>
      <c r="S467" s="51"/>
      <c r="T467" s="51"/>
      <c r="U467" s="51"/>
      <c r="V467" s="51"/>
      <c r="W467" s="51"/>
      <c r="X467" s="51"/>
      <c r="Y467" s="89" t="str">
        <f t="shared" ref="Y467:Y498" si="93">IF(J467="A",((($D467/1000)+prořez)*1)*$G467,IF(J467="B",((($F467/1000)+prořez)*1)*$G467,IF(J467="AA",((($D467/1000)+prořez)*2)*$G467,IF(J467="BB",((($F467/1000)+prořez)*2)*$G467,IF(J467="AB",(((($D467/1000)+prořez))+(($F467/1000)+prořez))*$G467,IF(J467="AAB",(((($D467/1000)+prořez)*2)+(($F467/1000)+prořez))*$G467,IF(J467="ABB",(((($D467/1000)+prořez)+((($F467/1000)+prořez)*2)))*$G467,IF(J467="","",0))))))))</f>
        <v/>
      </c>
      <c r="Z467" s="89"/>
      <c r="AA467" s="89" t="str">
        <f t="shared" ref="AA467:AA498" si="94">IF(N467="A",((($D467/1000)+prořez)*1)*$G467,IF(N467="B",((($F467/1000)+prořez)*1)*$G467,IF(N467="AA",((($D467/1000)+prořez)*2)*$G467,IF(N467="BB",((($F467/1000)+prořez)*2)*$G467,IF(N467="AB",(((($D467/1000)+prořez))+(($F467/1000)+prořez))*$G467,IF(N467="AAB",(((($D467/1000)+prořez)*2)+(($F467/1000)+prořez))*$G467,IF(N467="ABB",(((($D467/1000)+prořez)+((($F467/1000)+prořez)*2)))*$G467,IF(N467="","",0))))))))</f>
        <v/>
      </c>
      <c r="AB467" s="86"/>
      <c r="AC467" s="86" t="str">
        <f t="shared" ref="AC467:AC498" si="95">IF(L467="A",((($D467/1000)+prořez)*1)*$G467,IF(L467="B",((($F467/1000)+prořez)*1)*$G467,IF(L467="AA",((($D467/1000)+prořez)*2)*$G467,IF(L467="BB",((($F467/1000)+prořez)*2)*$G467,IF(L467="AB",(((($D467/1000)+prořez))+(($F467/1000)+prořez))*$G467,IF(L467="AAB",(((($D467/1000)+prořez)*2)+(($F467/1000)+prořez))*$G467,IF(L467="ABB",(((($D467/1000)+prořez)+((($F467/1000)+prořez)*2)))*$G467,IF(L467="","",0))))))))</f>
        <v/>
      </c>
      <c r="AD467" s="51"/>
      <c r="AE467" s="51"/>
      <c r="AF467" s="51"/>
      <c r="AG467" s="51"/>
    </row>
    <row r="468" spans="1:33" ht="21.95" customHeight="1" x14ac:dyDescent="0.3">
      <c r="A468" s="38" t="str">
        <f t="shared" si="87"/>
        <v/>
      </c>
      <c r="B468" s="121"/>
      <c r="C468" s="122"/>
      <c r="D468" s="125"/>
      <c r="E468" s="125"/>
      <c r="F468" s="125"/>
      <c r="G468" s="125"/>
      <c r="H468" s="10" t="str">
        <f t="shared" si="88"/>
        <v/>
      </c>
      <c r="I468" s="31">
        <f t="shared" si="89"/>
        <v>0</v>
      </c>
      <c r="J468" s="121"/>
      <c r="K468" s="32" t="str">
        <f t="shared" si="90"/>
        <v/>
      </c>
      <c r="L468" s="129"/>
      <c r="M468" s="34" t="str">
        <f t="shared" si="91"/>
        <v/>
      </c>
      <c r="N468" s="129"/>
      <c r="O468" s="39" t="str">
        <f t="shared" si="92"/>
        <v/>
      </c>
      <c r="P468" s="134"/>
      <c r="Q468" s="51"/>
      <c r="R468" s="51"/>
      <c r="S468" s="51"/>
      <c r="T468" s="51"/>
      <c r="U468" s="51"/>
      <c r="V468" s="51"/>
      <c r="W468" s="51"/>
      <c r="X468" s="51"/>
      <c r="Y468" s="89" t="str">
        <f t="shared" si="93"/>
        <v/>
      </c>
      <c r="Z468" s="89"/>
      <c r="AA468" s="89" t="str">
        <f t="shared" si="94"/>
        <v/>
      </c>
      <c r="AB468" s="86"/>
      <c r="AC468" s="86" t="str">
        <f t="shared" si="95"/>
        <v/>
      </c>
      <c r="AD468" s="51"/>
      <c r="AE468" s="51"/>
      <c r="AF468" s="51"/>
      <c r="AG468" s="51"/>
    </row>
    <row r="469" spans="1:33" ht="21.95" customHeight="1" x14ac:dyDescent="0.3">
      <c r="A469" s="38" t="str">
        <f t="shared" si="87"/>
        <v/>
      </c>
      <c r="B469" s="121"/>
      <c r="C469" s="122"/>
      <c r="D469" s="125"/>
      <c r="E469" s="125"/>
      <c r="F469" s="125"/>
      <c r="G469" s="125"/>
      <c r="H469" s="10" t="str">
        <f t="shared" si="88"/>
        <v/>
      </c>
      <c r="I469" s="31">
        <f t="shared" si="89"/>
        <v>0</v>
      </c>
      <c r="J469" s="121"/>
      <c r="K469" s="32" t="str">
        <f t="shared" si="90"/>
        <v/>
      </c>
      <c r="L469" s="129"/>
      <c r="M469" s="34" t="str">
        <f t="shared" si="91"/>
        <v/>
      </c>
      <c r="N469" s="129"/>
      <c r="O469" s="39" t="str">
        <f t="shared" si="92"/>
        <v/>
      </c>
      <c r="P469" s="134"/>
      <c r="Q469" s="51"/>
      <c r="R469" s="51"/>
      <c r="S469" s="51"/>
      <c r="T469" s="51"/>
      <c r="U469" s="51"/>
      <c r="V469" s="51"/>
      <c r="W469" s="51"/>
      <c r="X469" s="51"/>
      <c r="Y469" s="89" t="str">
        <f t="shared" si="93"/>
        <v/>
      </c>
      <c r="Z469" s="89"/>
      <c r="AA469" s="89" t="str">
        <f t="shared" si="94"/>
        <v/>
      </c>
      <c r="AB469" s="86"/>
      <c r="AC469" s="86" t="str">
        <f t="shared" si="95"/>
        <v/>
      </c>
      <c r="AD469" s="51"/>
      <c r="AE469" s="51"/>
      <c r="AF469" s="51"/>
      <c r="AG469" s="51"/>
    </row>
    <row r="470" spans="1:33" ht="21.95" customHeight="1" x14ac:dyDescent="0.3">
      <c r="A470" s="38" t="str">
        <f t="shared" si="87"/>
        <v/>
      </c>
      <c r="B470" s="121"/>
      <c r="C470" s="122"/>
      <c r="D470" s="125"/>
      <c r="E470" s="125"/>
      <c r="F470" s="125"/>
      <c r="G470" s="125"/>
      <c r="H470" s="10" t="str">
        <f t="shared" si="88"/>
        <v/>
      </c>
      <c r="I470" s="31">
        <f t="shared" si="89"/>
        <v>0</v>
      </c>
      <c r="J470" s="121"/>
      <c r="K470" s="32" t="str">
        <f t="shared" si="90"/>
        <v/>
      </c>
      <c r="L470" s="129"/>
      <c r="M470" s="34" t="str">
        <f t="shared" si="91"/>
        <v/>
      </c>
      <c r="N470" s="129"/>
      <c r="O470" s="39" t="str">
        <f t="shared" si="92"/>
        <v/>
      </c>
      <c r="P470" s="134"/>
      <c r="Q470" s="51"/>
      <c r="R470" s="51"/>
      <c r="S470" s="51"/>
      <c r="T470" s="51"/>
      <c r="U470" s="51"/>
      <c r="V470" s="51"/>
      <c r="W470" s="51"/>
      <c r="X470" s="51"/>
      <c r="Y470" s="89" t="str">
        <f t="shared" si="93"/>
        <v/>
      </c>
      <c r="Z470" s="89"/>
      <c r="AA470" s="89" t="str">
        <f t="shared" si="94"/>
        <v/>
      </c>
      <c r="AB470" s="86"/>
      <c r="AC470" s="86" t="str">
        <f t="shared" si="95"/>
        <v/>
      </c>
      <c r="AD470" s="51"/>
      <c r="AE470" s="51"/>
      <c r="AF470" s="51"/>
      <c r="AG470" s="51"/>
    </row>
    <row r="471" spans="1:33" ht="21.95" customHeight="1" x14ac:dyDescent="0.3">
      <c r="A471" s="38" t="str">
        <f t="shared" si="87"/>
        <v/>
      </c>
      <c r="B471" s="121"/>
      <c r="C471" s="122"/>
      <c r="D471" s="125"/>
      <c r="E471" s="125"/>
      <c r="F471" s="125"/>
      <c r="G471" s="125"/>
      <c r="H471" s="10" t="str">
        <f t="shared" si="88"/>
        <v/>
      </c>
      <c r="I471" s="31">
        <f t="shared" si="89"/>
        <v>0</v>
      </c>
      <c r="J471" s="121"/>
      <c r="K471" s="32" t="str">
        <f t="shared" si="90"/>
        <v/>
      </c>
      <c r="L471" s="129"/>
      <c r="M471" s="34" t="str">
        <f t="shared" si="91"/>
        <v/>
      </c>
      <c r="N471" s="129"/>
      <c r="O471" s="39" t="str">
        <f t="shared" si="92"/>
        <v/>
      </c>
      <c r="P471" s="134"/>
      <c r="Q471" s="51"/>
      <c r="R471" s="51"/>
      <c r="S471" s="51"/>
      <c r="T471" s="51"/>
      <c r="U471" s="51"/>
      <c r="V471" s="51"/>
      <c r="W471" s="51"/>
      <c r="X471" s="51"/>
      <c r="Y471" s="89" t="str">
        <f t="shared" si="93"/>
        <v/>
      </c>
      <c r="Z471" s="89"/>
      <c r="AA471" s="89" t="str">
        <f t="shared" si="94"/>
        <v/>
      </c>
      <c r="AB471" s="86"/>
      <c r="AC471" s="86" t="str">
        <f t="shared" si="95"/>
        <v/>
      </c>
      <c r="AD471" s="51"/>
      <c r="AE471" s="51"/>
      <c r="AF471" s="51"/>
      <c r="AG471" s="51"/>
    </row>
    <row r="472" spans="1:33" ht="21.95" customHeight="1" x14ac:dyDescent="0.3">
      <c r="A472" s="38" t="str">
        <f t="shared" si="87"/>
        <v/>
      </c>
      <c r="B472" s="121"/>
      <c r="C472" s="122"/>
      <c r="D472" s="125"/>
      <c r="E472" s="125"/>
      <c r="F472" s="125"/>
      <c r="G472" s="125"/>
      <c r="H472" s="10" t="str">
        <f t="shared" si="88"/>
        <v/>
      </c>
      <c r="I472" s="31">
        <f t="shared" si="89"/>
        <v>0</v>
      </c>
      <c r="J472" s="121"/>
      <c r="K472" s="32" t="str">
        <f t="shared" si="90"/>
        <v/>
      </c>
      <c r="L472" s="129"/>
      <c r="M472" s="34" t="str">
        <f t="shared" si="91"/>
        <v/>
      </c>
      <c r="N472" s="129"/>
      <c r="O472" s="39" t="str">
        <f t="shared" si="92"/>
        <v/>
      </c>
      <c r="P472" s="134"/>
      <c r="Q472" s="51"/>
      <c r="R472" s="51"/>
      <c r="S472" s="51"/>
      <c r="T472" s="51"/>
      <c r="U472" s="51"/>
      <c r="V472" s="51"/>
      <c r="W472" s="51"/>
      <c r="X472" s="51"/>
      <c r="Y472" s="89" t="str">
        <f t="shared" si="93"/>
        <v/>
      </c>
      <c r="Z472" s="89"/>
      <c r="AA472" s="89" t="str">
        <f t="shared" si="94"/>
        <v/>
      </c>
      <c r="AB472" s="86"/>
      <c r="AC472" s="86" t="str">
        <f t="shared" si="95"/>
        <v/>
      </c>
      <c r="AD472" s="51"/>
      <c r="AE472" s="51"/>
      <c r="AF472" s="51"/>
      <c r="AG472" s="51"/>
    </row>
    <row r="473" spans="1:33" ht="21.95" customHeight="1" x14ac:dyDescent="0.3">
      <c r="A473" s="38" t="str">
        <f t="shared" si="87"/>
        <v/>
      </c>
      <c r="B473" s="121"/>
      <c r="C473" s="122"/>
      <c r="D473" s="125"/>
      <c r="E473" s="125"/>
      <c r="F473" s="125"/>
      <c r="G473" s="125"/>
      <c r="H473" s="10" t="str">
        <f t="shared" si="88"/>
        <v/>
      </c>
      <c r="I473" s="31">
        <f t="shared" si="89"/>
        <v>0</v>
      </c>
      <c r="J473" s="121"/>
      <c r="K473" s="32" t="str">
        <f t="shared" si="90"/>
        <v/>
      </c>
      <c r="L473" s="129"/>
      <c r="M473" s="34" t="str">
        <f t="shared" si="91"/>
        <v/>
      </c>
      <c r="N473" s="129"/>
      <c r="O473" s="39" t="str">
        <f t="shared" si="92"/>
        <v/>
      </c>
      <c r="P473" s="134"/>
      <c r="Q473" s="51"/>
      <c r="R473" s="51"/>
      <c r="S473" s="51"/>
      <c r="T473" s="51"/>
      <c r="U473" s="51"/>
      <c r="V473" s="51"/>
      <c r="W473" s="51"/>
      <c r="X473" s="51"/>
      <c r="Y473" s="89" t="str">
        <f t="shared" si="93"/>
        <v/>
      </c>
      <c r="Z473" s="89"/>
      <c r="AA473" s="89" t="str">
        <f t="shared" si="94"/>
        <v/>
      </c>
      <c r="AB473" s="86"/>
      <c r="AC473" s="86" t="str">
        <f t="shared" si="95"/>
        <v/>
      </c>
      <c r="AD473" s="51"/>
      <c r="AE473" s="51"/>
      <c r="AF473" s="51"/>
      <c r="AG473" s="51"/>
    </row>
    <row r="474" spans="1:33" ht="21.95" customHeight="1" x14ac:dyDescent="0.3">
      <c r="A474" s="38" t="str">
        <f t="shared" si="87"/>
        <v/>
      </c>
      <c r="B474" s="121"/>
      <c r="C474" s="122"/>
      <c r="D474" s="125"/>
      <c r="E474" s="125"/>
      <c r="F474" s="125"/>
      <c r="G474" s="125"/>
      <c r="H474" s="10" t="str">
        <f t="shared" si="88"/>
        <v/>
      </c>
      <c r="I474" s="31">
        <f t="shared" si="89"/>
        <v>0</v>
      </c>
      <c r="J474" s="121"/>
      <c r="K474" s="32" t="str">
        <f t="shared" si="90"/>
        <v/>
      </c>
      <c r="L474" s="129"/>
      <c r="M474" s="34" t="str">
        <f t="shared" si="91"/>
        <v/>
      </c>
      <c r="N474" s="129"/>
      <c r="O474" s="39" t="str">
        <f t="shared" si="92"/>
        <v/>
      </c>
      <c r="P474" s="134"/>
      <c r="Q474" s="51"/>
      <c r="R474" s="51"/>
      <c r="S474" s="51"/>
      <c r="T474" s="51"/>
      <c r="U474" s="51"/>
      <c r="V474" s="51"/>
      <c r="W474" s="51"/>
      <c r="X474" s="51"/>
      <c r="Y474" s="89" t="str">
        <f t="shared" si="93"/>
        <v/>
      </c>
      <c r="Z474" s="89"/>
      <c r="AA474" s="89" t="str">
        <f t="shared" si="94"/>
        <v/>
      </c>
      <c r="AB474" s="86"/>
      <c r="AC474" s="86" t="str">
        <f t="shared" si="95"/>
        <v/>
      </c>
      <c r="AD474" s="51"/>
      <c r="AE474" s="51"/>
      <c r="AF474" s="51"/>
      <c r="AG474" s="51"/>
    </row>
    <row r="475" spans="1:33" ht="21.95" customHeight="1" x14ac:dyDescent="0.3">
      <c r="A475" s="38" t="str">
        <f t="shared" si="87"/>
        <v/>
      </c>
      <c r="B475" s="121"/>
      <c r="C475" s="122"/>
      <c r="D475" s="125"/>
      <c r="E475" s="125"/>
      <c r="F475" s="125"/>
      <c r="G475" s="125"/>
      <c r="H475" s="10" t="str">
        <f t="shared" si="88"/>
        <v/>
      </c>
      <c r="I475" s="31">
        <f t="shared" si="89"/>
        <v>0</v>
      </c>
      <c r="J475" s="121"/>
      <c r="K475" s="32" t="str">
        <f t="shared" si="90"/>
        <v/>
      </c>
      <c r="L475" s="129"/>
      <c r="M475" s="34" t="str">
        <f t="shared" si="91"/>
        <v/>
      </c>
      <c r="N475" s="129"/>
      <c r="O475" s="39" t="str">
        <f t="shared" si="92"/>
        <v/>
      </c>
      <c r="P475" s="134"/>
      <c r="Q475" s="51"/>
      <c r="R475" s="51"/>
      <c r="S475" s="51"/>
      <c r="T475" s="51"/>
      <c r="U475" s="51"/>
      <c r="V475" s="51"/>
      <c r="W475" s="51"/>
      <c r="X475" s="51"/>
      <c r="Y475" s="89" t="str">
        <f t="shared" si="93"/>
        <v/>
      </c>
      <c r="Z475" s="89"/>
      <c r="AA475" s="89" t="str">
        <f t="shared" si="94"/>
        <v/>
      </c>
      <c r="AB475" s="86"/>
      <c r="AC475" s="86" t="str">
        <f t="shared" si="95"/>
        <v/>
      </c>
      <c r="AD475" s="51"/>
      <c r="AE475" s="51"/>
      <c r="AF475" s="51"/>
      <c r="AG475" s="51"/>
    </row>
    <row r="476" spans="1:33" ht="21.95" customHeight="1" x14ac:dyDescent="0.3">
      <c r="A476" s="38" t="str">
        <f t="shared" si="87"/>
        <v/>
      </c>
      <c r="B476" s="121"/>
      <c r="C476" s="122"/>
      <c r="D476" s="125"/>
      <c r="E476" s="125"/>
      <c r="F476" s="125"/>
      <c r="G476" s="125"/>
      <c r="H476" s="10" t="str">
        <f t="shared" si="88"/>
        <v/>
      </c>
      <c r="I476" s="31">
        <f t="shared" si="89"/>
        <v>0</v>
      </c>
      <c r="J476" s="121"/>
      <c r="K476" s="32" t="str">
        <f t="shared" si="90"/>
        <v/>
      </c>
      <c r="L476" s="129"/>
      <c r="M476" s="34" t="str">
        <f t="shared" si="91"/>
        <v/>
      </c>
      <c r="N476" s="129"/>
      <c r="O476" s="39" t="str">
        <f t="shared" si="92"/>
        <v/>
      </c>
      <c r="P476" s="134"/>
      <c r="Q476" s="51"/>
      <c r="R476" s="51"/>
      <c r="S476" s="51"/>
      <c r="T476" s="51"/>
      <c r="U476" s="51"/>
      <c r="V476" s="51"/>
      <c r="W476" s="51"/>
      <c r="X476" s="51"/>
      <c r="Y476" s="89" t="str">
        <f t="shared" si="93"/>
        <v/>
      </c>
      <c r="Z476" s="89"/>
      <c r="AA476" s="89" t="str">
        <f t="shared" si="94"/>
        <v/>
      </c>
      <c r="AB476" s="86"/>
      <c r="AC476" s="86" t="str">
        <f t="shared" si="95"/>
        <v/>
      </c>
      <c r="AD476" s="51"/>
      <c r="AE476" s="51"/>
      <c r="AF476" s="51"/>
      <c r="AG476" s="51"/>
    </row>
    <row r="477" spans="1:33" ht="21.95" customHeight="1" x14ac:dyDescent="0.3">
      <c r="A477" s="38" t="str">
        <f t="shared" si="87"/>
        <v/>
      </c>
      <c r="B477" s="121"/>
      <c r="C477" s="122"/>
      <c r="D477" s="125"/>
      <c r="E477" s="125"/>
      <c r="F477" s="125"/>
      <c r="G477" s="125"/>
      <c r="H477" s="10" t="str">
        <f t="shared" si="88"/>
        <v/>
      </c>
      <c r="I477" s="31">
        <f t="shared" si="89"/>
        <v>0</v>
      </c>
      <c r="J477" s="121"/>
      <c r="K477" s="32" t="str">
        <f t="shared" si="90"/>
        <v/>
      </c>
      <c r="L477" s="129"/>
      <c r="M477" s="34" t="str">
        <f t="shared" si="91"/>
        <v/>
      </c>
      <c r="N477" s="129"/>
      <c r="O477" s="39" t="str">
        <f t="shared" si="92"/>
        <v/>
      </c>
      <c r="P477" s="134"/>
      <c r="Q477" s="51"/>
      <c r="R477" s="51"/>
      <c r="S477" s="51"/>
      <c r="T477" s="51"/>
      <c r="U477" s="51"/>
      <c r="V477" s="51"/>
      <c r="W477" s="51"/>
      <c r="X477" s="51"/>
      <c r="Y477" s="89" t="str">
        <f t="shared" si="93"/>
        <v/>
      </c>
      <c r="Z477" s="89"/>
      <c r="AA477" s="89" t="str">
        <f t="shared" si="94"/>
        <v/>
      </c>
      <c r="AB477" s="86"/>
      <c r="AC477" s="86" t="str">
        <f t="shared" si="95"/>
        <v/>
      </c>
      <c r="AD477" s="51"/>
      <c r="AE477" s="51"/>
      <c r="AF477" s="51"/>
      <c r="AG477" s="51"/>
    </row>
    <row r="478" spans="1:33" ht="21.95" customHeight="1" x14ac:dyDescent="0.3">
      <c r="A478" s="38" t="str">
        <f t="shared" si="87"/>
        <v/>
      </c>
      <c r="B478" s="121"/>
      <c r="C478" s="122"/>
      <c r="D478" s="125"/>
      <c r="E478" s="125"/>
      <c r="F478" s="125"/>
      <c r="G478" s="125"/>
      <c r="H478" s="10" t="str">
        <f t="shared" si="88"/>
        <v/>
      </c>
      <c r="I478" s="31">
        <f t="shared" si="89"/>
        <v>0</v>
      </c>
      <c r="J478" s="121"/>
      <c r="K478" s="32" t="str">
        <f t="shared" si="90"/>
        <v/>
      </c>
      <c r="L478" s="129"/>
      <c r="M478" s="34" t="str">
        <f t="shared" si="91"/>
        <v/>
      </c>
      <c r="N478" s="129"/>
      <c r="O478" s="39" t="str">
        <f t="shared" si="92"/>
        <v/>
      </c>
      <c r="P478" s="134"/>
      <c r="Q478" s="51"/>
      <c r="R478" s="51"/>
      <c r="S478" s="51"/>
      <c r="T478" s="51"/>
      <c r="U478" s="51"/>
      <c r="V478" s="51"/>
      <c r="W478" s="51"/>
      <c r="X478" s="51"/>
      <c r="Y478" s="89" t="str">
        <f t="shared" si="93"/>
        <v/>
      </c>
      <c r="Z478" s="89"/>
      <c r="AA478" s="89" t="str">
        <f t="shared" si="94"/>
        <v/>
      </c>
      <c r="AB478" s="86"/>
      <c r="AC478" s="86" t="str">
        <f t="shared" si="95"/>
        <v/>
      </c>
      <c r="AD478" s="51"/>
      <c r="AE478" s="51"/>
      <c r="AF478" s="51"/>
      <c r="AG478" s="51"/>
    </row>
    <row r="479" spans="1:33" ht="21.95" customHeight="1" x14ac:dyDescent="0.3">
      <c r="A479" s="38" t="str">
        <f t="shared" si="87"/>
        <v/>
      </c>
      <c r="B479" s="121"/>
      <c r="C479" s="122"/>
      <c r="D479" s="125"/>
      <c r="E479" s="125"/>
      <c r="F479" s="125"/>
      <c r="G479" s="125"/>
      <c r="H479" s="10" t="str">
        <f t="shared" si="88"/>
        <v/>
      </c>
      <c r="I479" s="31">
        <f t="shared" si="89"/>
        <v>0</v>
      </c>
      <c r="J479" s="121"/>
      <c r="K479" s="32" t="str">
        <f t="shared" si="90"/>
        <v/>
      </c>
      <c r="L479" s="129"/>
      <c r="M479" s="34" t="str">
        <f t="shared" si="91"/>
        <v/>
      </c>
      <c r="N479" s="129"/>
      <c r="O479" s="39" t="str">
        <f t="shared" si="92"/>
        <v/>
      </c>
      <c r="P479" s="134"/>
      <c r="Q479" s="51"/>
      <c r="R479" s="51"/>
      <c r="S479" s="51"/>
      <c r="T479" s="51"/>
      <c r="U479" s="51"/>
      <c r="V479" s="51"/>
      <c r="W479" s="51"/>
      <c r="X479" s="51"/>
      <c r="Y479" s="89" t="str">
        <f t="shared" si="93"/>
        <v/>
      </c>
      <c r="Z479" s="89"/>
      <c r="AA479" s="89" t="str">
        <f t="shared" si="94"/>
        <v/>
      </c>
      <c r="AB479" s="86"/>
      <c r="AC479" s="86" t="str">
        <f t="shared" si="95"/>
        <v/>
      </c>
      <c r="AD479" s="51"/>
      <c r="AE479" s="51"/>
      <c r="AF479" s="51"/>
      <c r="AG479" s="51"/>
    </row>
    <row r="480" spans="1:33" ht="21.95" customHeight="1" x14ac:dyDescent="0.3">
      <c r="A480" s="38" t="str">
        <f t="shared" si="87"/>
        <v/>
      </c>
      <c r="B480" s="121"/>
      <c r="C480" s="122"/>
      <c r="D480" s="125"/>
      <c r="E480" s="125"/>
      <c r="F480" s="125"/>
      <c r="G480" s="125"/>
      <c r="H480" s="10" t="str">
        <f t="shared" si="88"/>
        <v/>
      </c>
      <c r="I480" s="31">
        <f t="shared" si="89"/>
        <v>0</v>
      </c>
      <c r="J480" s="121"/>
      <c r="K480" s="32" t="str">
        <f t="shared" si="90"/>
        <v/>
      </c>
      <c r="L480" s="129"/>
      <c r="M480" s="34" t="str">
        <f t="shared" si="91"/>
        <v/>
      </c>
      <c r="N480" s="129"/>
      <c r="O480" s="39" t="str">
        <f t="shared" si="92"/>
        <v/>
      </c>
      <c r="P480" s="134"/>
      <c r="Q480" s="51"/>
      <c r="R480" s="51"/>
      <c r="S480" s="51"/>
      <c r="T480" s="51"/>
      <c r="U480" s="51"/>
      <c r="V480" s="51"/>
      <c r="W480" s="51"/>
      <c r="X480" s="51"/>
      <c r="Y480" s="89" t="str">
        <f t="shared" si="93"/>
        <v/>
      </c>
      <c r="Z480" s="89"/>
      <c r="AA480" s="89" t="str">
        <f t="shared" si="94"/>
        <v/>
      </c>
      <c r="AB480" s="86"/>
      <c r="AC480" s="86" t="str">
        <f t="shared" si="95"/>
        <v/>
      </c>
      <c r="AD480" s="51"/>
      <c r="AE480" s="51"/>
      <c r="AF480" s="51"/>
      <c r="AG480" s="51"/>
    </row>
    <row r="481" spans="1:33" ht="21.95" customHeight="1" x14ac:dyDescent="0.3">
      <c r="A481" s="38" t="str">
        <f t="shared" si="87"/>
        <v/>
      </c>
      <c r="B481" s="121"/>
      <c r="C481" s="122"/>
      <c r="D481" s="125"/>
      <c r="E481" s="125"/>
      <c r="F481" s="125"/>
      <c r="G481" s="125"/>
      <c r="H481" s="10" t="str">
        <f t="shared" si="88"/>
        <v/>
      </c>
      <c r="I481" s="31">
        <f t="shared" si="89"/>
        <v>0</v>
      </c>
      <c r="J481" s="121"/>
      <c r="K481" s="32" t="str">
        <f t="shared" si="90"/>
        <v/>
      </c>
      <c r="L481" s="129"/>
      <c r="M481" s="34" t="str">
        <f t="shared" si="91"/>
        <v/>
      </c>
      <c r="N481" s="129"/>
      <c r="O481" s="39" t="str">
        <f t="shared" si="92"/>
        <v/>
      </c>
      <c r="P481" s="134"/>
      <c r="Q481" s="51"/>
      <c r="R481" s="51"/>
      <c r="S481" s="51"/>
      <c r="T481" s="51"/>
      <c r="U481" s="51"/>
      <c r="V481" s="51"/>
      <c r="W481" s="51"/>
      <c r="X481" s="51"/>
      <c r="Y481" s="89" t="str">
        <f t="shared" si="93"/>
        <v/>
      </c>
      <c r="Z481" s="89"/>
      <c r="AA481" s="89" t="str">
        <f t="shared" si="94"/>
        <v/>
      </c>
      <c r="AB481" s="86"/>
      <c r="AC481" s="86" t="str">
        <f t="shared" si="95"/>
        <v/>
      </c>
      <c r="AD481" s="51"/>
      <c r="AE481" s="51"/>
      <c r="AF481" s="51"/>
      <c r="AG481" s="51"/>
    </row>
    <row r="482" spans="1:33" ht="21.95" customHeight="1" x14ac:dyDescent="0.3">
      <c r="A482" s="38" t="str">
        <f t="shared" si="87"/>
        <v/>
      </c>
      <c r="B482" s="121"/>
      <c r="C482" s="122"/>
      <c r="D482" s="125"/>
      <c r="E482" s="125"/>
      <c r="F482" s="125"/>
      <c r="G482" s="125"/>
      <c r="H482" s="10" t="str">
        <f t="shared" si="88"/>
        <v/>
      </c>
      <c r="I482" s="31">
        <f t="shared" si="89"/>
        <v>0</v>
      </c>
      <c r="J482" s="121"/>
      <c r="K482" s="32" t="str">
        <f t="shared" si="90"/>
        <v/>
      </c>
      <c r="L482" s="129"/>
      <c r="M482" s="34" t="str">
        <f t="shared" si="91"/>
        <v/>
      </c>
      <c r="N482" s="129"/>
      <c r="O482" s="39" t="str">
        <f t="shared" si="92"/>
        <v/>
      </c>
      <c r="P482" s="134"/>
      <c r="Q482" s="51"/>
      <c r="R482" s="51"/>
      <c r="S482" s="51"/>
      <c r="T482" s="51"/>
      <c r="U482" s="51"/>
      <c r="V482" s="51"/>
      <c r="W482" s="51"/>
      <c r="X482" s="51"/>
      <c r="Y482" s="89" t="str">
        <f t="shared" si="93"/>
        <v/>
      </c>
      <c r="Z482" s="89"/>
      <c r="AA482" s="89" t="str">
        <f t="shared" si="94"/>
        <v/>
      </c>
      <c r="AB482" s="86"/>
      <c r="AC482" s="86" t="str">
        <f t="shared" si="95"/>
        <v/>
      </c>
      <c r="AD482" s="51"/>
      <c r="AE482" s="51"/>
      <c r="AF482" s="51"/>
      <c r="AG482" s="51"/>
    </row>
    <row r="483" spans="1:33" ht="21.95" customHeight="1" x14ac:dyDescent="0.3">
      <c r="A483" s="38" t="str">
        <f t="shared" si="87"/>
        <v/>
      </c>
      <c r="B483" s="121"/>
      <c r="C483" s="122"/>
      <c r="D483" s="125"/>
      <c r="E483" s="125"/>
      <c r="F483" s="125"/>
      <c r="G483" s="125"/>
      <c r="H483" s="10" t="str">
        <f t="shared" si="88"/>
        <v/>
      </c>
      <c r="I483" s="31">
        <f t="shared" si="89"/>
        <v>0</v>
      </c>
      <c r="J483" s="121"/>
      <c r="K483" s="32" t="str">
        <f t="shared" si="90"/>
        <v/>
      </c>
      <c r="L483" s="129"/>
      <c r="M483" s="34" t="str">
        <f t="shared" si="91"/>
        <v/>
      </c>
      <c r="N483" s="129"/>
      <c r="O483" s="39" t="str">
        <f t="shared" si="92"/>
        <v/>
      </c>
      <c r="P483" s="134"/>
      <c r="Q483" s="51"/>
      <c r="R483" s="51"/>
      <c r="S483" s="51"/>
      <c r="T483" s="51"/>
      <c r="U483" s="51"/>
      <c r="V483" s="51"/>
      <c r="W483" s="51"/>
      <c r="X483" s="51"/>
      <c r="Y483" s="89" t="str">
        <f t="shared" si="93"/>
        <v/>
      </c>
      <c r="Z483" s="89"/>
      <c r="AA483" s="89" t="str">
        <f t="shared" si="94"/>
        <v/>
      </c>
      <c r="AB483" s="86"/>
      <c r="AC483" s="86" t="str">
        <f t="shared" si="95"/>
        <v/>
      </c>
      <c r="AD483" s="51"/>
      <c r="AE483" s="51"/>
      <c r="AF483" s="51"/>
      <c r="AG483" s="51"/>
    </row>
    <row r="484" spans="1:33" ht="21.95" customHeight="1" x14ac:dyDescent="0.3">
      <c r="A484" s="38" t="str">
        <f t="shared" si="87"/>
        <v/>
      </c>
      <c r="B484" s="121"/>
      <c r="C484" s="122"/>
      <c r="D484" s="125"/>
      <c r="E484" s="125"/>
      <c r="F484" s="125"/>
      <c r="G484" s="125"/>
      <c r="H484" s="10" t="str">
        <f t="shared" si="88"/>
        <v/>
      </c>
      <c r="I484" s="31">
        <f t="shared" si="89"/>
        <v>0</v>
      </c>
      <c r="J484" s="121"/>
      <c r="K484" s="32" t="str">
        <f t="shared" si="90"/>
        <v/>
      </c>
      <c r="L484" s="129"/>
      <c r="M484" s="34" t="str">
        <f t="shared" si="91"/>
        <v/>
      </c>
      <c r="N484" s="129"/>
      <c r="O484" s="39" t="str">
        <f t="shared" si="92"/>
        <v/>
      </c>
      <c r="P484" s="134"/>
      <c r="Q484" s="51"/>
      <c r="R484" s="51"/>
      <c r="S484" s="51"/>
      <c r="T484" s="51"/>
      <c r="U484" s="51"/>
      <c r="V484" s="51"/>
      <c r="W484" s="51"/>
      <c r="X484" s="51"/>
      <c r="Y484" s="89" t="str">
        <f t="shared" si="93"/>
        <v/>
      </c>
      <c r="Z484" s="89"/>
      <c r="AA484" s="89" t="str">
        <f t="shared" si="94"/>
        <v/>
      </c>
      <c r="AB484" s="86"/>
      <c r="AC484" s="86" t="str">
        <f t="shared" si="95"/>
        <v/>
      </c>
      <c r="AD484" s="51"/>
      <c r="AE484" s="51"/>
      <c r="AF484" s="51"/>
      <c r="AG484" s="51"/>
    </row>
    <row r="485" spans="1:33" ht="21.95" customHeight="1" x14ac:dyDescent="0.3">
      <c r="A485" s="38" t="str">
        <f t="shared" si="87"/>
        <v/>
      </c>
      <c r="B485" s="121"/>
      <c r="C485" s="122"/>
      <c r="D485" s="125"/>
      <c r="E485" s="125"/>
      <c r="F485" s="125"/>
      <c r="G485" s="125"/>
      <c r="H485" s="10" t="str">
        <f t="shared" si="88"/>
        <v/>
      </c>
      <c r="I485" s="31">
        <f t="shared" si="89"/>
        <v>0</v>
      </c>
      <c r="J485" s="121"/>
      <c r="K485" s="32" t="str">
        <f t="shared" si="90"/>
        <v/>
      </c>
      <c r="L485" s="129"/>
      <c r="M485" s="34" t="str">
        <f t="shared" si="91"/>
        <v/>
      </c>
      <c r="N485" s="129"/>
      <c r="O485" s="39" t="str">
        <f t="shared" si="92"/>
        <v/>
      </c>
      <c r="P485" s="134"/>
      <c r="Q485" s="51"/>
      <c r="R485" s="51"/>
      <c r="S485" s="51"/>
      <c r="T485" s="51"/>
      <c r="U485" s="51"/>
      <c r="V485" s="51"/>
      <c r="W485" s="51"/>
      <c r="X485" s="51"/>
      <c r="Y485" s="89" t="str">
        <f t="shared" si="93"/>
        <v/>
      </c>
      <c r="Z485" s="89"/>
      <c r="AA485" s="89" t="str">
        <f t="shared" si="94"/>
        <v/>
      </c>
      <c r="AB485" s="86"/>
      <c r="AC485" s="86" t="str">
        <f t="shared" si="95"/>
        <v/>
      </c>
      <c r="AD485" s="51"/>
      <c r="AE485" s="51"/>
      <c r="AF485" s="51"/>
      <c r="AG485" s="51"/>
    </row>
    <row r="486" spans="1:33" ht="21.95" customHeight="1" x14ac:dyDescent="0.3">
      <c r="A486" s="38" t="str">
        <f t="shared" si="87"/>
        <v/>
      </c>
      <c r="B486" s="121"/>
      <c r="C486" s="122"/>
      <c r="D486" s="125"/>
      <c r="E486" s="125"/>
      <c r="F486" s="125"/>
      <c r="G486" s="125"/>
      <c r="H486" s="10" t="str">
        <f t="shared" si="88"/>
        <v/>
      </c>
      <c r="I486" s="31">
        <f t="shared" si="89"/>
        <v>0</v>
      </c>
      <c r="J486" s="121"/>
      <c r="K486" s="32" t="str">
        <f t="shared" si="90"/>
        <v/>
      </c>
      <c r="L486" s="129"/>
      <c r="M486" s="34" t="str">
        <f t="shared" si="91"/>
        <v/>
      </c>
      <c r="N486" s="129"/>
      <c r="O486" s="39" t="str">
        <f t="shared" si="92"/>
        <v/>
      </c>
      <c r="P486" s="134"/>
      <c r="Q486" s="51"/>
      <c r="R486" s="51"/>
      <c r="S486" s="51"/>
      <c r="T486" s="51"/>
      <c r="U486" s="51"/>
      <c r="V486" s="51"/>
      <c r="W486" s="51"/>
      <c r="X486" s="51"/>
      <c r="Y486" s="89" t="str">
        <f t="shared" si="93"/>
        <v/>
      </c>
      <c r="Z486" s="89"/>
      <c r="AA486" s="89" t="str">
        <f t="shared" si="94"/>
        <v/>
      </c>
      <c r="AB486" s="86"/>
      <c r="AC486" s="86" t="str">
        <f t="shared" si="95"/>
        <v/>
      </c>
      <c r="AD486" s="51"/>
      <c r="AE486" s="51"/>
      <c r="AF486" s="51"/>
      <c r="AG486" s="51"/>
    </row>
    <row r="487" spans="1:33" ht="21.95" customHeight="1" x14ac:dyDescent="0.3">
      <c r="A487" s="38" t="str">
        <f t="shared" si="87"/>
        <v/>
      </c>
      <c r="B487" s="121"/>
      <c r="C487" s="122"/>
      <c r="D487" s="125"/>
      <c r="E487" s="125"/>
      <c r="F487" s="125"/>
      <c r="G487" s="125"/>
      <c r="H487" s="10" t="str">
        <f t="shared" si="88"/>
        <v/>
      </c>
      <c r="I487" s="31">
        <f t="shared" si="89"/>
        <v>0</v>
      </c>
      <c r="J487" s="121"/>
      <c r="K487" s="32" t="str">
        <f t="shared" si="90"/>
        <v/>
      </c>
      <c r="L487" s="129"/>
      <c r="M487" s="34" t="str">
        <f t="shared" si="91"/>
        <v/>
      </c>
      <c r="N487" s="129"/>
      <c r="O487" s="39" t="str">
        <f t="shared" si="92"/>
        <v/>
      </c>
      <c r="P487" s="134"/>
      <c r="Q487" s="51"/>
      <c r="R487" s="51"/>
      <c r="S487" s="51"/>
      <c r="T487" s="51"/>
      <c r="U487" s="51"/>
      <c r="V487" s="51"/>
      <c r="W487" s="51"/>
      <c r="X487" s="51"/>
      <c r="Y487" s="89" t="str">
        <f t="shared" si="93"/>
        <v/>
      </c>
      <c r="Z487" s="89"/>
      <c r="AA487" s="89" t="str">
        <f t="shared" si="94"/>
        <v/>
      </c>
      <c r="AB487" s="86"/>
      <c r="AC487" s="86" t="str">
        <f t="shared" si="95"/>
        <v/>
      </c>
      <c r="AD487" s="51"/>
      <c r="AE487" s="51"/>
      <c r="AF487" s="51"/>
      <c r="AG487" s="51"/>
    </row>
    <row r="488" spans="1:33" ht="21.95" customHeight="1" x14ac:dyDescent="0.3">
      <c r="A488" s="38" t="str">
        <f t="shared" si="87"/>
        <v/>
      </c>
      <c r="B488" s="121"/>
      <c r="C488" s="122"/>
      <c r="D488" s="125"/>
      <c r="E488" s="125"/>
      <c r="F488" s="125"/>
      <c r="G488" s="125"/>
      <c r="H488" s="10" t="str">
        <f t="shared" si="88"/>
        <v/>
      </c>
      <c r="I488" s="31">
        <f t="shared" si="89"/>
        <v>0</v>
      </c>
      <c r="J488" s="121"/>
      <c r="K488" s="32" t="str">
        <f t="shared" si="90"/>
        <v/>
      </c>
      <c r="L488" s="129"/>
      <c r="M488" s="34" t="str">
        <f t="shared" si="91"/>
        <v/>
      </c>
      <c r="N488" s="129"/>
      <c r="O488" s="39" t="str">
        <f t="shared" si="92"/>
        <v/>
      </c>
      <c r="P488" s="134"/>
      <c r="Q488" s="51"/>
      <c r="R488" s="51"/>
      <c r="S488" s="51"/>
      <c r="T488" s="51"/>
      <c r="U488" s="51"/>
      <c r="V488" s="51"/>
      <c r="W488" s="51"/>
      <c r="X488" s="51"/>
      <c r="Y488" s="89" t="str">
        <f t="shared" si="93"/>
        <v/>
      </c>
      <c r="Z488" s="89"/>
      <c r="AA488" s="89" t="str">
        <f t="shared" si="94"/>
        <v/>
      </c>
      <c r="AB488" s="86"/>
      <c r="AC488" s="86" t="str">
        <f t="shared" si="95"/>
        <v/>
      </c>
      <c r="AD488" s="51"/>
      <c r="AE488" s="51"/>
      <c r="AF488" s="51"/>
      <c r="AG488" s="51"/>
    </row>
    <row r="489" spans="1:33" ht="21.95" customHeight="1" x14ac:dyDescent="0.3">
      <c r="A489" s="38" t="str">
        <f t="shared" si="87"/>
        <v/>
      </c>
      <c r="B489" s="121"/>
      <c r="C489" s="122"/>
      <c r="D489" s="125"/>
      <c r="E489" s="125"/>
      <c r="F489" s="125"/>
      <c r="G489" s="125"/>
      <c r="H489" s="10" t="str">
        <f t="shared" si="88"/>
        <v/>
      </c>
      <c r="I489" s="31">
        <f t="shared" si="89"/>
        <v>0</v>
      </c>
      <c r="J489" s="121"/>
      <c r="K489" s="32" t="str">
        <f t="shared" si="90"/>
        <v/>
      </c>
      <c r="L489" s="129"/>
      <c r="M489" s="34" t="str">
        <f t="shared" si="91"/>
        <v/>
      </c>
      <c r="N489" s="129"/>
      <c r="O489" s="39" t="str">
        <f t="shared" si="92"/>
        <v/>
      </c>
      <c r="P489" s="134"/>
      <c r="Q489" s="51"/>
      <c r="R489" s="51"/>
      <c r="S489" s="51"/>
      <c r="T489" s="51"/>
      <c r="U489" s="51"/>
      <c r="V489" s="51"/>
      <c r="W489" s="51"/>
      <c r="X489" s="51"/>
      <c r="Y489" s="89" t="str">
        <f t="shared" si="93"/>
        <v/>
      </c>
      <c r="Z489" s="89"/>
      <c r="AA489" s="89" t="str">
        <f t="shared" si="94"/>
        <v/>
      </c>
      <c r="AB489" s="86"/>
      <c r="AC489" s="86" t="str">
        <f t="shared" si="95"/>
        <v/>
      </c>
      <c r="AD489" s="51"/>
      <c r="AE489" s="51"/>
      <c r="AF489" s="51"/>
      <c r="AG489" s="51"/>
    </row>
    <row r="490" spans="1:33" ht="21.95" customHeight="1" x14ac:dyDescent="0.3">
      <c r="A490" s="38" t="str">
        <f t="shared" si="87"/>
        <v/>
      </c>
      <c r="B490" s="121"/>
      <c r="C490" s="122"/>
      <c r="D490" s="125"/>
      <c r="E490" s="125"/>
      <c r="F490" s="125"/>
      <c r="G490" s="125"/>
      <c r="H490" s="10" t="str">
        <f t="shared" si="88"/>
        <v/>
      </c>
      <c r="I490" s="31">
        <f t="shared" si="89"/>
        <v>0</v>
      </c>
      <c r="J490" s="121"/>
      <c r="K490" s="32" t="str">
        <f t="shared" si="90"/>
        <v/>
      </c>
      <c r="L490" s="129"/>
      <c r="M490" s="34" t="str">
        <f t="shared" si="91"/>
        <v/>
      </c>
      <c r="N490" s="129"/>
      <c r="O490" s="39" t="str">
        <f t="shared" si="92"/>
        <v/>
      </c>
      <c r="P490" s="134"/>
      <c r="Q490" s="51"/>
      <c r="R490" s="51"/>
      <c r="S490" s="51"/>
      <c r="T490" s="51"/>
      <c r="U490" s="51"/>
      <c r="V490" s="51"/>
      <c r="W490" s="51"/>
      <c r="X490" s="51"/>
      <c r="Y490" s="89" t="str">
        <f t="shared" si="93"/>
        <v/>
      </c>
      <c r="Z490" s="89"/>
      <c r="AA490" s="89" t="str">
        <f t="shared" si="94"/>
        <v/>
      </c>
      <c r="AB490" s="86"/>
      <c r="AC490" s="86" t="str">
        <f t="shared" si="95"/>
        <v/>
      </c>
      <c r="AD490" s="51"/>
      <c r="AE490" s="51"/>
      <c r="AF490" s="51"/>
      <c r="AG490" s="51"/>
    </row>
    <row r="491" spans="1:33" ht="21.95" customHeight="1" x14ac:dyDescent="0.3">
      <c r="A491" s="38" t="str">
        <f t="shared" si="87"/>
        <v/>
      </c>
      <c r="B491" s="121"/>
      <c r="C491" s="122"/>
      <c r="D491" s="125"/>
      <c r="E491" s="125"/>
      <c r="F491" s="125"/>
      <c r="G491" s="125"/>
      <c r="H491" s="10" t="str">
        <f t="shared" si="88"/>
        <v/>
      </c>
      <c r="I491" s="31">
        <f t="shared" si="89"/>
        <v>0</v>
      </c>
      <c r="J491" s="121"/>
      <c r="K491" s="32" t="str">
        <f t="shared" si="90"/>
        <v/>
      </c>
      <c r="L491" s="129"/>
      <c r="M491" s="34" t="str">
        <f t="shared" si="91"/>
        <v/>
      </c>
      <c r="N491" s="129"/>
      <c r="O491" s="39" t="str">
        <f t="shared" si="92"/>
        <v/>
      </c>
      <c r="P491" s="134"/>
      <c r="Q491" s="51"/>
      <c r="R491" s="51"/>
      <c r="S491" s="51"/>
      <c r="T491" s="51"/>
      <c r="U491" s="51"/>
      <c r="V491" s="51"/>
      <c r="W491" s="51"/>
      <c r="X491" s="51"/>
      <c r="Y491" s="89" t="str">
        <f t="shared" si="93"/>
        <v/>
      </c>
      <c r="Z491" s="89"/>
      <c r="AA491" s="89" t="str">
        <f t="shared" si="94"/>
        <v/>
      </c>
      <c r="AB491" s="86"/>
      <c r="AC491" s="86" t="str">
        <f t="shared" si="95"/>
        <v/>
      </c>
      <c r="AD491" s="51"/>
      <c r="AE491" s="51"/>
      <c r="AF491" s="51"/>
      <c r="AG491" s="51"/>
    </row>
    <row r="492" spans="1:33" ht="21.95" customHeight="1" x14ac:dyDescent="0.3">
      <c r="A492" s="38" t="str">
        <f t="shared" si="87"/>
        <v/>
      </c>
      <c r="B492" s="121"/>
      <c r="C492" s="122"/>
      <c r="D492" s="125"/>
      <c r="E492" s="125"/>
      <c r="F492" s="125"/>
      <c r="G492" s="125"/>
      <c r="H492" s="10" t="str">
        <f t="shared" si="88"/>
        <v/>
      </c>
      <c r="I492" s="31">
        <f t="shared" si="89"/>
        <v>0</v>
      </c>
      <c r="J492" s="121"/>
      <c r="K492" s="32" t="str">
        <f t="shared" si="90"/>
        <v/>
      </c>
      <c r="L492" s="129"/>
      <c r="M492" s="34" t="str">
        <f t="shared" si="91"/>
        <v/>
      </c>
      <c r="N492" s="129"/>
      <c r="O492" s="39" t="str">
        <f t="shared" si="92"/>
        <v/>
      </c>
      <c r="P492" s="134"/>
      <c r="Q492" s="51"/>
      <c r="R492" s="51"/>
      <c r="S492" s="51"/>
      <c r="T492" s="51"/>
      <c r="U492" s="51"/>
      <c r="V492" s="51"/>
      <c r="W492" s="51"/>
      <c r="X492" s="51"/>
      <c r="Y492" s="89" t="str">
        <f t="shared" si="93"/>
        <v/>
      </c>
      <c r="Z492" s="89"/>
      <c r="AA492" s="89" t="str">
        <f t="shared" si="94"/>
        <v/>
      </c>
      <c r="AB492" s="86"/>
      <c r="AC492" s="86" t="str">
        <f t="shared" si="95"/>
        <v/>
      </c>
      <c r="AD492" s="51"/>
      <c r="AE492" s="51"/>
      <c r="AF492" s="51"/>
      <c r="AG492" s="51"/>
    </row>
    <row r="493" spans="1:33" ht="21.95" customHeight="1" x14ac:dyDescent="0.3">
      <c r="A493" s="38" t="str">
        <f t="shared" si="87"/>
        <v/>
      </c>
      <c r="B493" s="121"/>
      <c r="C493" s="122"/>
      <c r="D493" s="125"/>
      <c r="E493" s="125"/>
      <c r="F493" s="125"/>
      <c r="G493" s="125"/>
      <c r="H493" s="10" t="str">
        <f t="shared" si="88"/>
        <v/>
      </c>
      <c r="I493" s="31">
        <f t="shared" si="89"/>
        <v>0</v>
      </c>
      <c r="J493" s="121"/>
      <c r="K493" s="32" t="str">
        <f t="shared" si="90"/>
        <v/>
      </c>
      <c r="L493" s="129"/>
      <c r="M493" s="34" t="str">
        <f t="shared" si="91"/>
        <v/>
      </c>
      <c r="N493" s="129"/>
      <c r="O493" s="39" t="str">
        <f t="shared" si="92"/>
        <v/>
      </c>
      <c r="P493" s="134"/>
      <c r="Q493" s="51"/>
      <c r="R493" s="51"/>
      <c r="S493" s="51"/>
      <c r="T493" s="51"/>
      <c r="U493" s="51"/>
      <c r="V493" s="51"/>
      <c r="W493" s="51"/>
      <c r="X493" s="51"/>
      <c r="Y493" s="89" t="str">
        <f t="shared" si="93"/>
        <v/>
      </c>
      <c r="Z493" s="89"/>
      <c r="AA493" s="89" t="str">
        <f t="shared" si="94"/>
        <v/>
      </c>
      <c r="AB493" s="86"/>
      <c r="AC493" s="86" t="str">
        <f t="shared" si="95"/>
        <v/>
      </c>
      <c r="AD493" s="51"/>
      <c r="AE493" s="51"/>
      <c r="AF493" s="51"/>
      <c r="AG493" s="51"/>
    </row>
    <row r="494" spans="1:33" ht="21.95" customHeight="1" x14ac:dyDescent="0.3">
      <c r="A494" s="38" t="str">
        <f t="shared" si="87"/>
        <v/>
      </c>
      <c r="B494" s="121"/>
      <c r="C494" s="122"/>
      <c r="D494" s="125"/>
      <c r="E494" s="125"/>
      <c r="F494" s="125"/>
      <c r="G494" s="125"/>
      <c r="H494" s="10" t="str">
        <f t="shared" si="88"/>
        <v/>
      </c>
      <c r="I494" s="31">
        <f t="shared" si="89"/>
        <v>0</v>
      </c>
      <c r="J494" s="121"/>
      <c r="K494" s="32" t="str">
        <f t="shared" si="90"/>
        <v/>
      </c>
      <c r="L494" s="129"/>
      <c r="M494" s="34" t="str">
        <f t="shared" si="91"/>
        <v/>
      </c>
      <c r="N494" s="129"/>
      <c r="O494" s="39" t="str">
        <f t="shared" si="92"/>
        <v/>
      </c>
      <c r="P494" s="134"/>
      <c r="Q494" s="51"/>
      <c r="R494" s="51"/>
      <c r="S494" s="51"/>
      <c r="T494" s="51"/>
      <c r="U494" s="51"/>
      <c r="V494" s="51"/>
      <c r="W494" s="51"/>
      <c r="X494" s="51"/>
      <c r="Y494" s="89" t="str">
        <f t="shared" si="93"/>
        <v/>
      </c>
      <c r="Z494" s="89"/>
      <c r="AA494" s="89" t="str">
        <f t="shared" si="94"/>
        <v/>
      </c>
      <c r="AB494" s="86"/>
      <c r="AC494" s="86" t="str">
        <f t="shared" si="95"/>
        <v/>
      </c>
      <c r="AD494" s="51"/>
      <c r="AE494" s="51"/>
      <c r="AF494" s="51"/>
      <c r="AG494" s="51"/>
    </row>
    <row r="495" spans="1:33" ht="21.95" customHeight="1" x14ac:dyDescent="0.3">
      <c r="A495" s="38" t="str">
        <f t="shared" si="87"/>
        <v/>
      </c>
      <c r="B495" s="121"/>
      <c r="C495" s="122"/>
      <c r="D495" s="125"/>
      <c r="E495" s="125"/>
      <c r="F495" s="125"/>
      <c r="G495" s="125"/>
      <c r="H495" s="10" t="str">
        <f t="shared" si="88"/>
        <v/>
      </c>
      <c r="I495" s="31">
        <f t="shared" si="89"/>
        <v>0</v>
      </c>
      <c r="J495" s="121"/>
      <c r="K495" s="32" t="str">
        <f t="shared" si="90"/>
        <v/>
      </c>
      <c r="L495" s="129"/>
      <c r="M495" s="34" t="str">
        <f t="shared" si="91"/>
        <v/>
      </c>
      <c r="N495" s="129"/>
      <c r="O495" s="39" t="str">
        <f t="shared" si="92"/>
        <v/>
      </c>
      <c r="P495" s="134"/>
      <c r="Q495" s="51"/>
      <c r="R495" s="51"/>
      <c r="S495" s="51"/>
      <c r="T495" s="51"/>
      <c r="U495" s="51"/>
      <c r="V495" s="51"/>
      <c r="W495" s="51"/>
      <c r="X495" s="51"/>
      <c r="Y495" s="89" t="str">
        <f t="shared" si="93"/>
        <v/>
      </c>
      <c r="Z495" s="89"/>
      <c r="AA495" s="89" t="str">
        <f t="shared" si="94"/>
        <v/>
      </c>
      <c r="AB495" s="86"/>
      <c r="AC495" s="86" t="str">
        <f t="shared" si="95"/>
        <v/>
      </c>
      <c r="AD495" s="51"/>
      <c r="AE495" s="51"/>
      <c r="AF495" s="51"/>
      <c r="AG495" s="51"/>
    </row>
    <row r="496" spans="1:33" ht="21.95" customHeight="1" x14ac:dyDescent="0.3">
      <c r="A496" s="38" t="str">
        <f t="shared" si="87"/>
        <v/>
      </c>
      <c r="B496" s="121"/>
      <c r="C496" s="122"/>
      <c r="D496" s="125"/>
      <c r="E496" s="125"/>
      <c r="F496" s="125"/>
      <c r="G496" s="125"/>
      <c r="H496" s="10" t="str">
        <f t="shared" si="88"/>
        <v/>
      </c>
      <c r="I496" s="31">
        <f t="shared" si="89"/>
        <v>0</v>
      </c>
      <c r="J496" s="121"/>
      <c r="K496" s="32" t="str">
        <f t="shared" si="90"/>
        <v/>
      </c>
      <c r="L496" s="129"/>
      <c r="M496" s="34" t="str">
        <f t="shared" si="91"/>
        <v/>
      </c>
      <c r="N496" s="129"/>
      <c r="O496" s="39" t="str">
        <f t="shared" si="92"/>
        <v/>
      </c>
      <c r="P496" s="134"/>
      <c r="Q496" s="51"/>
      <c r="R496" s="51"/>
      <c r="S496" s="51"/>
      <c r="T496" s="51"/>
      <c r="U496" s="51"/>
      <c r="V496" s="51"/>
      <c r="W496" s="51"/>
      <c r="X496" s="51"/>
      <c r="Y496" s="89" t="str">
        <f t="shared" si="93"/>
        <v/>
      </c>
      <c r="Z496" s="89"/>
      <c r="AA496" s="89" t="str">
        <f t="shared" si="94"/>
        <v/>
      </c>
      <c r="AB496" s="86"/>
      <c r="AC496" s="86" t="str">
        <f t="shared" si="95"/>
        <v/>
      </c>
      <c r="AD496" s="51"/>
      <c r="AE496" s="51"/>
      <c r="AF496" s="51"/>
      <c r="AG496" s="51"/>
    </row>
    <row r="497" spans="1:33" ht="21.95" customHeight="1" x14ac:dyDescent="0.3">
      <c r="A497" s="38" t="str">
        <f t="shared" si="87"/>
        <v/>
      </c>
      <c r="B497" s="121"/>
      <c r="C497" s="122"/>
      <c r="D497" s="125"/>
      <c r="E497" s="125"/>
      <c r="F497" s="125"/>
      <c r="G497" s="125"/>
      <c r="H497" s="10" t="str">
        <f t="shared" si="88"/>
        <v/>
      </c>
      <c r="I497" s="31">
        <f t="shared" si="89"/>
        <v>0</v>
      </c>
      <c r="J497" s="121"/>
      <c r="K497" s="32" t="str">
        <f t="shared" si="90"/>
        <v/>
      </c>
      <c r="L497" s="129"/>
      <c r="M497" s="34" t="str">
        <f t="shared" si="91"/>
        <v/>
      </c>
      <c r="N497" s="129"/>
      <c r="O497" s="39" t="str">
        <f t="shared" si="92"/>
        <v/>
      </c>
      <c r="P497" s="134"/>
      <c r="Q497" s="51"/>
      <c r="R497" s="51"/>
      <c r="S497" s="51"/>
      <c r="T497" s="51"/>
      <c r="U497" s="51"/>
      <c r="V497" s="51"/>
      <c r="W497" s="51"/>
      <c r="X497" s="51"/>
      <c r="Y497" s="89" t="str">
        <f t="shared" si="93"/>
        <v/>
      </c>
      <c r="Z497" s="89"/>
      <c r="AA497" s="89" t="str">
        <f t="shared" si="94"/>
        <v/>
      </c>
      <c r="AB497" s="86"/>
      <c r="AC497" s="86" t="str">
        <f t="shared" si="95"/>
        <v/>
      </c>
      <c r="AD497" s="51"/>
      <c r="AE497" s="51"/>
      <c r="AF497" s="51"/>
      <c r="AG497" s="51"/>
    </row>
    <row r="498" spans="1:33" ht="21.95" customHeight="1" x14ac:dyDescent="0.3">
      <c r="A498" s="38" t="str">
        <f t="shared" si="87"/>
        <v/>
      </c>
      <c r="B498" s="121"/>
      <c r="C498" s="122"/>
      <c r="D498" s="125"/>
      <c r="E498" s="125"/>
      <c r="F498" s="125"/>
      <c r="G498" s="125"/>
      <c r="H498" s="10" t="str">
        <f t="shared" si="88"/>
        <v/>
      </c>
      <c r="I498" s="31">
        <f t="shared" si="89"/>
        <v>0</v>
      </c>
      <c r="J498" s="121"/>
      <c r="K498" s="32" t="str">
        <f t="shared" si="90"/>
        <v/>
      </c>
      <c r="L498" s="129"/>
      <c r="M498" s="34" t="str">
        <f t="shared" si="91"/>
        <v/>
      </c>
      <c r="N498" s="129"/>
      <c r="O498" s="39" t="str">
        <f t="shared" si="92"/>
        <v/>
      </c>
      <c r="P498" s="134"/>
      <c r="Q498" s="51"/>
      <c r="R498" s="51"/>
      <c r="S498" s="51"/>
      <c r="T498" s="51"/>
      <c r="U498" s="51"/>
      <c r="V498" s="51"/>
      <c r="W498" s="51"/>
      <c r="X498" s="51"/>
      <c r="Y498" s="89" t="str">
        <f t="shared" si="93"/>
        <v/>
      </c>
      <c r="Z498" s="89"/>
      <c r="AA498" s="89" t="str">
        <f t="shared" si="94"/>
        <v/>
      </c>
      <c r="AB498" s="86"/>
      <c r="AC498" s="86" t="str">
        <f t="shared" si="95"/>
        <v/>
      </c>
      <c r="AD498" s="51"/>
      <c r="AE498" s="51"/>
      <c r="AF498" s="51"/>
      <c r="AG498" s="51"/>
    </row>
  </sheetData>
  <sheetProtection password="8914" sheet="1" objects="1" scenarios="1"/>
  <mergeCells count="46">
    <mergeCell ref="A15:O15"/>
    <mergeCell ref="D13:I13"/>
    <mergeCell ref="D11:I11"/>
    <mergeCell ref="D7:F7"/>
    <mergeCell ref="A9:C9"/>
    <mergeCell ref="G7:O7"/>
    <mergeCell ref="A10:B10"/>
    <mergeCell ref="D10:I10"/>
    <mergeCell ref="A18:A19"/>
    <mergeCell ref="B18:B19"/>
    <mergeCell ref="A16:B16"/>
    <mergeCell ref="J18:O18"/>
    <mergeCell ref="G19:H19"/>
    <mergeCell ref="J17:K17"/>
    <mergeCell ref="L17:M17"/>
    <mergeCell ref="N17:O17"/>
    <mergeCell ref="G17:H17"/>
    <mergeCell ref="A17:C17"/>
    <mergeCell ref="C16:G16"/>
    <mergeCell ref="P18:P19"/>
    <mergeCell ref="N11:O11"/>
    <mergeCell ref="P5:P17"/>
    <mergeCell ref="C18:C19"/>
    <mergeCell ref="D18:F18"/>
    <mergeCell ref="D14:I14"/>
    <mergeCell ref="G18:H18"/>
    <mergeCell ref="I18:I19"/>
    <mergeCell ref="A7:C7"/>
    <mergeCell ref="K6:O6"/>
    <mergeCell ref="D12:I12"/>
    <mergeCell ref="A8:C8"/>
    <mergeCell ref="G9:O9"/>
    <mergeCell ref="G8:O8"/>
    <mergeCell ref="A6:C6"/>
    <mergeCell ref="F6:I6"/>
    <mergeCell ref="R12:AA12"/>
    <mergeCell ref="R14:AA14"/>
    <mergeCell ref="J10:K10"/>
    <mergeCell ref="L10:M10"/>
    <mergeCell ref="N10:O10"/>
    <mergeCell ref="J12:L12"/>
    <mergeCell ref="M12:O12"/>
    <mergeCell ref="J13:L14"/>
    <mergeCell ref="M13:O14"/>
    <mergeCell ref="L11:M11"/>
    <mergeCell ref="J11:K11"/>
  </mergeCells>
  <conditionalFormatting sqref="A15">
    <cfRule type="expression" dxfId="10" priority="26" stopIfTrue="1">
      <formula>A15=R12</formula>
    </cfRule>
  </conditionalFormatting>
  <conditionalFormatting sqref="J20:J498 N20:N498 L20:L498">
    <cfRule type="expression" dxfId="9" priority="22" stopIfTrue="1">
      <formula>(LEN($J20)+LEN($L20)+LEN($N20)-LEN(SUBSTITUTE(UPPER($J20),"A",""))-LEN(SUBSTITUTE(UPPER($L20),"A",""))-LEN(SUBSTITUTE(UPPER($N20),"A","")))&gt;2</formula>
    </cfRule>
    <cfRule type="expression" dxfId="8" priority="23" stopIfTrue="1">
      <formula>(LEN($J20)+LEN($L20)+LEN($N20)-LEN(SUBSTITUTE(UPPER($J20),"B",""))-LEN(SUBSTITUTE(UPPER($L20),"B",""))-LEN(SUBSTITUTE(UPPER($N20),"B","")))&gt;2</formula>
    </cfRule>
  </conditionalFormatting>
  <conditionalFormatting sqref="D20:D498">
    <cfRule type="cellIs" dxfId="7" priority="18" stopIfTrue="1" operator="lessThan">
      <formula>120</formula>
    </cfRule>
  </conditionalFormatting>
  <conditionalFormatting sqref="D20:F498">
    <cfRule type="cellIs" dxfId="6" priority="17" stopIfTrue="1" operator="lessThan">
      <formula>120</formula>
    </cfRule>
  </conditionalFormatting>
  <conditionalFormatting sqref="C20:C498">
    <cfRule type="containsText" dxfId="5" priority="13" stopIfTrue="1" operator="containsText" text="LISOVÁNÍ">
      <formula>NOT(ISERROR(SEARCH("LISOVÁNÍ",C20)))</formula>
    </cfRule>
  </conditionalFormatting>
  <conditionalFormatting sqref="P5">
    <cfRule type="expression" dxfId="4" priority="12" stopIfTrue="1">
      <formula>P5=AG2</formula>
    </cfRule>
  </conditionalFormatting>
  <dataValidations count="11">
    <dataValidation type="list" allowBlank="1" showErrorMessage="1" errorTitle="Kili, s.r.o. - chybové hlášení" error="Zadejte prosím orientaci:_x000a_1 - rozměr A po letech_x000a_3 - otočit bez orientace, ale vše stejně_x000a_0 - otáčet jakkoli bez orientace" sqref="B20:B498">
      <formula1>$T$20:$T$21</formula1>
    </dataValidation>
    <dataValidation type="whole" allowBlank="1" showErrorMessage="1" errorTitle="Kili, s.r.o. - chybové hlášení" error="Zadejte pouze celé číslo." sqref="G20:G498">
      <formula1>1</formula1>
      <formula2>9.99999999999999E+21</formula2>
    </dataValidation>
    <dataValidation type="list" allowBlank="1" showErrorMessage="1" errorTitle="Kili s.r.o. - chybové hlášení" error="Zadali jste nepřípustné hodnoty!_x000a_Klikněte na otevírací menu (šipka která se zobrazuje u vybrané buňky) a vyberte jednu z možných variant." sqref="N20:N498 J20:J498 L20:L498">
      <formula1>$V$20:$V$27</formula1>
    </dataValidation>
    <dataValidation type="whole" allowBlank="1" showErrorMessage="1" errorTitle="Kili, s.r.o. - chybové hlášení" error="Zadejte pouze celé číslo a větší než 30mm." sqref="E20:E498">
      <formula1>30</formula1>
      <formula2>9.99999999999999E+21</formula2>
    </dataValidation>
    <dataValidation type="whole" allowBlank="1" showErrorMessage="1" errorTitle="Kili, s.r.o. - chybové hlášení" error="Zadejte pouze celé číslo a větší než 30mm a menší než šířka formátu." sqref="F20">
      <formula1>30</formula1>
      <formula2>2070</formula2>
    </dataValidation>
    <dataValidation type="whole" allowBlank="1" showErrorMessage="1" errorTitle="Kili, s.r.o. - chybové hlášení" error="Zadejte pouze celé číslo. Číslo musí být větší než 30mm a menší než šířka formátu." sqref="F21:F498">
      <formula1>30</formula1>
      <formula2>2070</formula2>
    </dataValidation>
    <dataValidation type="whole" allowBlank="1" showErrorMessage="1" errorTitle="Kili, s.r.o. - chybové hlášení" error="Zadejte pouze celé číslo. Číslo musí být větší než 30mm a menší než délka formátu." sqref="D20:D498">
      <formula1>30</formula1>
      <formula2>9.99999999999999E+21</formula2>
    </dataValidation>
    <dataValidation showDropDown="1" showInputMessage="1" showErrorMessage="1" sqref="C12"/>
    <dataValidation type="list" allowBlank="1" showInputMessage="1" showErrorMessage="1" sqref="J13:L14">
      <formula1>"Doprava + balení, Vlastní odběr + balení, Vlastní odběr, "</formula1>
    </dataValidation>
    <dataValidation type="list" allowBlank="1" showInputMessage="1" showErrorMessage="1" sqref="M13:O14">
      <formula1>"Ponechat velké zbytky, Zbytky formátovat na velikost palety nebo max. dílce,Zbytky neodeberu - recyklovat"</formula1>
    </dataValidation>
    <dataValidation type="textLength" operator="lessThanOrEqual" allowBlank="1" errorTitle="Znaky v buňce" error="Byl překročen maximální počet znaků v jedné buňce. _x000a_Požadovaná hodnota je max. 15 znaků." promptTitle="Znaky v buňce" prompt="Požadovaná hodnota je max. 15 znaků." sqref="P20:P498">
      <formula1>15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alignWithMargins="0">
    <oddFooter>&amp;L&amp;"-,Tučné"&amp;12&amp;F
&amp;A&amp;R&amp;"-,Tučné"&amp;12&amp;P z &amp;N
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FF0000"/>
    <pageSetUpPr fitToPage="1"/>
  </sheetPr>
  <dimension ref="A1:AE496"/>
  <sheetViews>
    <sheetView zoomScale="80" zoomScaleNormal="80" zoomScaleSheetLayoutView="80" workbookViewId="0">
      <selection activeCell="P29" sqref="P29"/>
    </sheetView>
  </sheetViews>
  <sheetFormatPr defaultRowHeight="12.75" x14ac:dyDescent="0.2"/>
  <cols>
    <col min="1" max="1" width="9.140625" style="51"/>
    <col min="2" max="2" width="11.28515625" style="51" bestFit="1" customWidth="1"/>
    <col min="3" max="8" width="9.140625" style="51"/>
    <col min="9" max="9" width="13.140625" style="51" customWidth="1"/>
    <col min="10" max="10" width="12.7109375" style="51" customWidth="1"/>
    <col min="11" max="11" width="9.140625" style="51"/>
    <col min="12" max="12" width="12.140625" style="51" bestFit="1" customWidth="1"/>
    <col min="13" max="13" width="12.42578125" style="51" bestFit="1" customWidth="1"/>
    <col min="14" max="15" width="10.7109375" style="51" customWidth="1"/>
    <col min="16" max="16" width="21" style="49" bestFit="1" customWidth="1"/>
    <col min="17" max="17" width="37.5703125" style="50" customWidth="1"/>
    <col min="18" max="18" width="16.7109375" style="50" customWidth="1"/>
    <col min="19" max="19" width="21.42578125" style="50" bestFit="1" customWidth="1"/>
    <col min="20" max="20" width="13.42578125" style="50" bestFit="1" customWidth="1"/>
    <col min="21" max="21" width="15.85546875" style="50" bestFit="1" customWidth="1"/>
    <col min="22" max="22" width="6" style="50" bestFit="1" customWidth="1"/>
    <col min="23" max="23" width="14.28515625" style="50" bestFit="1" customWidth="1"/>
    <col min="24" max="24" width="13.42578125" style="50" bestFit="1" customWidth="1"/>
    <col min="25" max="25" width="14.28515625" style="50" bestFit="1" customWidth="1"/>
    <col min="26" max="26" width="16" style="51" bestFit="1" customWidth="1"/>
    <col min="27" max="16384" width="9.140625" style="51"/>
  </cols>
  <sheetData>
    <row r="1" spans="1:28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 t="s">
        <v>95</v>
      </c>
      <c r="Q1" s="50" t="s">
        <v>110</v>
      </c>
    </row>
    <row r="2" spans="1:28" ht="15" x14ac:dyDescent="0.25">
      <c r="A2" s="2"/>
      <c r="B2" s="2"/>
      <c r="C2" s="2"/>
      <c r="D2" s="2"/>
      <c r="E2" s="2"/>
      <c r="F2" s="2"/>
      <c r="G2" s="2"/>
      <c r="H2" s="2"/>
      <c r="I2" s="14"/>
      <c r="J2" s="258" t="str">
        <f>Formátování_v3!D2&amp;"-"&amp;Formátování_v3!G2</f>
        <v>-</v>
      </c>
      <c r="K2" s="259"/>
      <c r="L2" s="260"/>
      <c r="M2" s="2"/>
      <c r="N2" s="2"/>
      <c r="O2" s="2"/>
      <c r="Q2" s="146" t="s">
        <v>111</v>
      </c>
    </row>
    <row r="3" spans="1:28" ht="18.75" x14ac:dyDescent="0.3">
      <c r="A3" s="2"/>
      <c r="B3" s="2"/>
      <c r="C3" s="2"/>
      <c r="D3" s="2"/>
      <c r="E3" s="2"/>
      <c r="F3" s="2"/>
      <c r="G3" s="2"/>
      <c r="H3" s="2"/>
      <c r="I3" s="14"/>
      <c r="J3" s="261"/>
      <c r="K3" s="262"/>
      <c r="L3" s="263"/>
      <c r="M3" s="264"/>
      <c r="N3" s="265"/>
      <c r="O3" s="2"/>
    </row>
    <row r="4" spans="1:28" ht="15.75" x14ac:dyDescent="0.25">
      <c r="A4" s="2"/>
      <c r="B4" s="2"/>
      <c r="C4" s="2"/>
      <c r="D4" s="3"/>
      <c r="E4" s="3"/>
      <c r="F4" s="3"/>
      <c r="G4" s="3"/>
      <c r="H4" s="3"/>
      <c r="I4" s="4"/>
      <c r="J4" s="266"/>
      <c r="K4" s="266"/>
      <c r="L4" s="266"/>
      <c r="M4" s="266"/>
      <c r="N4" s="266"/>
      <c r="O4" s="266"/>
    </row>
    <row r="5" spans="1:28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S5" s="52"/>
    </row>
    <row r="6" spans="1:28" ht="15" x14ac:dyDescent="0.2">
      <c r="A6" s="267" t="s">
        <v>86</v>
      </c>
      <c r="B6" s="268"/>
      <c r="C6" s="268"/>
      <c r="D6" s="5" t="s">
        <v>5</v>
      </c>
      <c r="E6" s="310">
        <f>Formátování_v3!F6</f>
        <v>0</v>
      </c>
      <c r="F6" s="310"/>
      <c r="G6" s="310"/>
      <c r="H6" s="310"/>
      <c r="I6" s="311"/>
      <c r="J6" s="6" t="s">
        <v>6</v>
      </c>
      <c r="K6" s="269">
        <f>Formátování_v3!K6</f>
        <v>0</v>
      </c>
      <c r="L6" s="270"/>
      <c r="M6" s="270"/>
      <c r="N6" s="270"/>
      <c r="O6" s="271"/>
      <c r="P6" s="53"/>
      <c r="Q6" s="52"/>
      <c r="R6" s="52"/>
      <c r="S6" s="52"/>
      <c r="T6" s="52"/>
      <c r="U6" s="52"/>
      <c r="V6" s="52"/>
      <c r="W6" s="52"/>
      <c r="X6" s="52"/>
      <c r="Y6" s="52"/>
    </row>
    <row r="7" spans="1:28" ht="15" x14ac:dyDescent="0.2">
      <c r="A7" s="272">
        <f>Formátování_v3!A7</f>
        <v>0</v>
      </c>
      <c r="B7" s="273"/>
      <c r="C7" s="273"/>
      <c r="D7" s="202" t="s">
        <v>7</v>
      </c>
      <c r="E7" s="203"/>
      <c r="F7" s="203"/>
      <c r="G7" s="299">
        <f>Formátování_v3!G7</f>
        <v>0</v>
      </c>
      <c r="H7" s="300"/>
      <c r="I7" s="300"/>
      <c r="J7" s="300"/>
      <c r="K7" s="300"/>
      <c r="L7" s="300"/>
      <c r="M7" s="300"/>
      <c r="N7" s="300"/>
      <c r="O7" s="301"/>
      <c r="Q7" s="52"/>
      <c r="R7" s="52"/>
      <c r="S7" s="52"/>
    </row>
    <row r="8" spans="1:28" ht="15" x14ac:dyDescent="0.2">
      <c r="A8" s="302" t="s">
        <v>19</v>
      </c>
      <c r="B8" s="303"/>
      <c r="C8" s="303"/>
      <c r="D8" s="94" t="s">
        <v>28</v>
      </c>
      <c r="E8" s="54"/>
      <c r="F8" s="7" t="s">
        <v>30</v>
      </c>
      <c r="G8" s="304">
        <f>Formátování_v3!G8</f>
        <v>0</v>
      </c>
      <c r="H8" s="304"/>
      <c r="I8" s="299"/>
      <c r="J8" s="299"/>
      <c r="K8" s="299"/>
      <c r="L8" s="299"/>
      <c r="M8" s="299"/>
      <c r="N8" s="299"/>
      <c r="O8" s="305"/>
      <c r="Q8" s="52"/>
      <c r="R8" s="52"/>
      <c r="S8" s="52"/>
    </row>
    <row r="9" spans="1:28" ht="15.75" thickBot="1" x14ac:dyDescent="0.25">
      <c r="A9" s="291">
        <f>Formátování_v3!A9</f>
        <v>0</v>
      </c>
      <c r="B9" s="292"/>
      <c r="C9" s="292"/>
      <c r="D9" s="291">
        <f>Formátování_v3!D9</f>
        <v>0</v>
      </c>
      <c r="E9" s="312"/>
      <c r="F9" s="8" t="s">
        <v>29</v>
      </c>
      <c r="G9" s="293">
        <f>Formátování_v3!G9</f>
        <v>0</v>
      </c>
      <c r="H9" s="294"/>
      <c r="I9" s="294"/>
      <c r="J9" s="294"/>
      <c r="K9" s="294"/>
      <c r="L9" s="294"/>
      <c r="M9" s="294"/>
      <c r="N9" s="294"/>
      <c r="O9" s="295"/>
      <c r="Q9" s="52"/>
      <c r="R9" s="52"/>
      <c r="S9" s="52"/>
    </row>
    <row r="10" spans="1:28" ht="15" x14ac:dyDescent="0.2">
      <c r="A10" s="55"/>
      <c r="B10" s="56"/>
      <c r="C10" s="56"/>
      <c r="D10" s="316"/>
      <c r="E10" s="317"/>
      <c r="F10" s="318"/>
      <c r="G10" s="318"/>
      <c r="H10" s="318"/>
      <c r="I10" s="319"/>
      <c r="J10" s="274" t="s">
        <v>37</v>
      </c>
      <c r="K10" s="306"/>
      <c r="L10" s="274" t="s">
        <v>38</v>
      </c>
      <c r="M10" s="275"/>
      <c r="N10" s="276" t="s">
        <v>39</v>
      </c>
      <c r="O10" s="277"/>
      <c r="Q10" s="52"/>
      <c r="R10" s="52"/>
      <c r="S10" s="52"/>
    </row>
    <row r="11" spans="1:28" ht="15" x14ac:dyDescent="0.2">
      <c r="A11" s="281" t="s">
        <v>31</v>
      </c>
      <c r="B11" s="282"/>
      <c r="C11" s="282"/>
      <c r="D11" s="313">
        <f>Formátování_v3!C11</f>
        <v>0</v>
      </c>
      <c r="E11" s="314"/>
      <c r="F11" s="315"/>
      <c r="G11" s="288">
        <f>Formátování_v3!D11</f>
        <v>0</v>
      </c>
      <c r="H11" s="288"/>
      <c r="I11" s="289"/>
      <c r="J11" s="296">
        <f>Formátování_v3!J11</f>
        <v>0</v>
      </c>
      <c r="K11" s="297"/>
      <c r="L11" s="296">
        <f>Formátování_v3!L11</f>
        <v>0</v>
      </c>
      <c r="M11" s="297"/>
      <c r="N11" s="296">
        <f>Formátování_v3!N11</f>
        <v>0</v>
      </c>
      <c r="O11" s="298"/>
      <c r="Q11" s="52"/>
      <c r="R11" s="52"/>
      <c r="S11" s="52"/>
    </row>
    <row r="12" spans="1:28" ht="15" x14ac:dyDescent="0.2">
      <c r="A12" s="281" t="s">
        <v>34</v>
      </c>
      <c r="B12" s="282"/>
      <c r="C12" s="282"/>
      <c r="D12" s="287">
        <f>Formátování_v3!C12</f>
        <v>0</v>
      </c>
      <c r="E12" s="288"/>
      <c r="F12" s="289"/>
      <c r="G12" s="288">
        <f>Formátování_v3!D12</f>
        <v>0</v>
      </c>
      <c r="H12" s="288"/>
      <c r="I12" s="289"/>
      <c r="J12" s="283"/>
      <c r="K12" s="283"/>
      <c r="L12" s="283"/>
      <c r="M12" s="283"/>
      <c r="N12" s="283"/>
      <c r="O12" s="284"/>
      <c r="Q12" s="52"/>
      <c r="R12" s="52"/>
      <c r="S12" s="52"/>
    </row>
    <row r="13" spans="1:28" ht="15" x14ac:dyDescent="0.2">
      <c r="A13" s="15" t="s">
        <v>33</v>
      </c>
      <c r="B13" s="16"/>
      <c r="C13" s="16"/>
      <c r="D13" s="287">
        <f>Formátování_v3!C13</f>
        <v>0</v>
      </c>
      <c r="E13" s="288"/>
      <c r="F13" s="289"/>
      <c r="G13" s="288">
        <f>Formátování_v3!D13</f>
        <v>0</v>
      </c>
      <c r="H13" s="288"/>
      <c r="I13" s="289"/>
      <c r="J13" s="283"/>
      <c r="K13" s="283"/>
      <c r="L13" s="283"/>
      <c r="M13" s="283"/>
      <c r="N13" s="283"/>
      <c r="O13" s="284"/>
    </row>
    <row r="14" spans="1:28" ht="15.75" thickBot="1" x14ac:dyDescent="0.25">
      <c r="A14" s="279" t="s">
        <v>35</v>
      </c>
      <c r="B14" s="280"/>
      <c r="C14" s="280"/>
      <c r="D14" s="307">
        <f>Formátování_v3!C14</f>
        <v>0</v>
      </c>
      <c r="E14" s="308"/>
      <c r="F14" s="309"/>
      <c r="G14" s="308">
        <f>Formátování_v3!D14</f>
        <v>0</v>
      </c>
      <c r="H14" s="308"/>
      <c r="I14" s="309"/>
      <c r="J14" s="285"/>
      <c r="K14" s="285"/>
      <c r="L14" s="285"/>
      <c r="M14" s="285"/>
      <c r="N14" s="285"/>
      <c r="O14" s="286"/>
      <c r="Z14" s="1"/>
      <c r="AA14" s="1"/>
      <c r="AB14" s="1"/>
    </row>
    <row r="15" spans="1:28" ht="15.75" thickBot="1" x14ac:dyDescent="0.25">
      <c r="A15" s="248" t="s">
        <v>27</v>
      </c>
      <c r="B15" s="249"/>
      <c r="C15" s="249"/>
      <c r="D15" s="249"/>
      <c r="E15" s="249"/>
      <c r="F15" s="249"/>
      <c r="G15" s="249"/>
      <c r="H15" s="249"/>
      <c r="I15" s="250"/>
      <c r="J15" s="251"/>
      <c r="K15" s="252"/>
      <c r="L15" s="251"/>
      <c r="M15" s="251"/>
      <c r="N15" s="251"/>
      <c r="O15" s="251"/>
      <c r="P15" s="57"/>
      <c r="Q15" s="58"/>
      <c r="R15" s="58"/>
      <c r="S15" s="58"/>
      <c r="T15" s="58"/>
      <c r="U15" s="58"/>
      <c r="V15" s="58"/>
      <c r="W15" s="58"/>
      <c r="X15" s="58"/>
      <c r="Y15" s="58"/>
      <c r="Z15" s="1"/>
      <c r="AA15" s="1"/>
      <c r="AB15" s="1"/>
    </row>
    <row r="16" spans="1:28" ht="13.5" customHeight="1" thickTop="1" x14ac:dyDescent="0.2">
      <c r="A16" s="253" t="s">
        <v>3</v>
      </c>
      <c r="B16" s="217" t="s">
        <v>15</v>
      </c>
      <c r="C16" s="190" t="s">
        <v>10</v>
      </c>
      <c r="D16" s="278"/>
      <c r="E16" s="278"/>
      <c r="F16" s="278"/>
      <c r="G16" s="278"/>
      <c r="H16" s="191"/>
      <c r="I16" s="186" t="s">
        <v>36</v>
      </c>
      <c r="J16" s="290"/>
      <c r="K16" s="93" t="s">
        <v>14</v>
      </c>
      <c r="L16" s="185" t="s">
        <v>2</v>
      </c>
      <c r="M16" s="186"/>
      <c r="N16" s="186"/>
      <c r="O16" s="247"/>
      <c r="P16" s="46"/>
      <c r="Q16" s="47"/>
      <c r="R16" s="47"/>
      <c r="S16" s="47"/>
      <c r="T16" s="47"/>
      <c r="U16" s="47"/>
      <c r="V16" s="47"/>
      <c r="W16" s="47"/>
      <c r="X16" s="47"/>
      <c r="Y16" s="47"/>
      <c r="Z16" s="59"/>
      <c r="AA16" s="1"/>
      <c r="AB16" s="1"/>
    </row>
    <row r="17" spans="1:31" ht="13.5" customHeight="1" thickBot="1" x14ac:dyDescent="0.25">
      <c r="A17" s="254"/>
      <c r="B17" s="218"/>
      <c r="C17" s="222"/>
      <c r="D17" s="184"/>
      <c r="E17" s="184"/>
      <c r="F17" s="184"/>
      <c r="G17" s="184"/>
      <c r="H17" s="223"/>
      <c r="I17" s="19" t="s">
        <v>54</v>
      </c>
      <c r="J17" s="17" t="s">
        <v>55</v>
      </c>
      <c r="K17" s="18" t="s">
        <v>0</v>
      </c>
      <c r="L17" s="11" t="s">
        <v>40</v>
      </c>
      <c r="M17" s="11" t="s">
        <v>41</v>
      </c>
      <c r="N17" s="13" t="s">
        <v>42</v>
      </c>
      <c r="O17" s="13" t="s">
        <v>43</v>
      </c>
      <c r="P17" s="60" t="s">
        <v>11</v>
      </c>
      <c r="Q17" s="21" t="s">
        <v>81</v>
      </c>
      <c r="R17" s="21" t="s">
        <v>82</v>
      </c>
      <c r="S17" s="61" t="s">
        <v>85</v>
      </c>
      <c r="T17" s="21" t="s">
        <v>87</v>
      </c>
      <c r="U17" s="21" t="s">
        <v>91</v>
      </c>
      <c r="V17" s="21" t="s">
        <v>88</v>
      </c>
      <c r="W17" s="21" t="s">
        <v>92</v>
      </c>
      <c r="X17" s="21" t="s">
        <v>89</v>
      </c>
      <c r="Y17" s="21" t="s">
        <v>90</v>
      </c>
      <c r="Z17" s="21" t="s">
        <v>93</v>
      </c>
      <c r="AA17" s="1"/>
      <c r="AB17" s="1"/>
      <c r="AE17" s="21" t="s">
        <v>107</v>
      </c>
    </row>
    <row r="18" spans="1:31" ht="25.5" customHeight="1" thickTop="1" x14ac:dyDescent="0.2">
      <c r="A18" s="22">
        <v>1</v>
      </c>
      <c r="B18" s="23">
        <f>Formátování_v3!B20</f>
        <v>0</v>
      </c>
      <c r="C18" s="255">
        <f>Formátování_v3!C20</f>
        <v>0</v>
      </c>
      <c r="D18" s="256"/>
      <c r="E18" s="256"/>
      <c r="F18" s="256"/>
      <c r="G18" s="256"/>
      <c r="H18" s="257"/>
      <c r="I18" s="62">
        <f>Formátování_v3!D20</f>
        <v>0</v>
      </c>
      <c r="J18" s="63">
        <f>Formátování_v3!F20</f>
        <v>0</v>
      </c>
      <c r="K18" s="64">
        <f>Formátování_v3!G20</f>
        <v>0</v>
      </c>
      <c r="L18" s="116" t="str">
        <f>IF(LEN(Formátování_v3!J20)-LEN(SUBSTITUTE(UPPER(Formátování_v3!J20),"B",""))&gt;0,"0,5",IF(LEN(Formátování_v3!L20)-LEN(SUBSTITUTE(UPPER(Formátování_v3!L20),"B",""))&gt;0,"1",IF(LEN(Formátování_v3!N20)-LEN(SUBSTITUTE(UPPER(Formátování_v3!N20),"B",""))&gt;0,"2","")))</f>
        <v/>
      </c>
      <c r="M18" s="117" t="str">
        <f>IF(LEN(Formátování_v3!J20)+LEN(Formátování_v3!L20)+LEN(Formátování_v3!N20)-LEN(SUBSTITUTE(UPPER(Formátování_v3!J20),"B",""))-LEN(SUBSTITUTE(UPPER(Formátování_v3!L20),"B",""))-LEN(SUBSTITUTE(UPPER(Formátování_v3!N20),"B",""))&gt;1,IF(ISERROR(FIND("B",UPPER(Formátování_v3!N20),1)),IF(ISERROR(FIND("B",UPPER(Formátování_v3!L20),1)),"0,5","1"),"2"),"")</f>
        <v/>
      </c>
      <c r="N18" s="117" t="str">
        <f>IF(LEN(Formátování_v3!J20)-LEN(SUBSTITUTE(UPPER(Formátování_v3!J20),"A",""))&gt;0,"0,5",IF(LEN(Formátování_v3!L20)-LEN(SUBSTITUTE(UPPER(Formátování_v3!L20),"A",""))&gt;0,"1",IF(LEN(Formátování_v3!N20)-LEN(SUBSTITUTE(UPPER(Formátování_v3!N20),"A",""))&gt;0,"2","")))</f>
        <v/>
      </c>
      <c r="O18" s="118" t="str">
        <f>IF(LEN(Formátování_v3!J20)+LEN(Formátování_v3!L20)+LEN(Formátování_v3!N20)-LEN(SUBSTITUTE(UPPER(Formátování_v3!J20),"A",""))-LEN(SUBSTITUTE(UPPER(Formátování_v3!L20),"A",""))-LEN(SUBSTITUTE(UPPER(Formátování_v3!N20),"A",""))&gt;1,IF(ISERROR(FIND("A",UPPER(Formátování_v3!N20),1)),IF(ISERROR(FIND("A",UPPER(Formátování_v3!L20),1)),"0,5","1"),"2"),"")</f>
        <v/>
      </c>
      <c r="P18" s="48"/>
      <c r="Q18" s="65">
        <f>G$11</f>
        <v>0</v>
      </c>
      <c r="R18" s="65" t="str">
        <f>IF(Formátování_v3!P20 &lt;&gt; "",Formátování_v3!P20,"")</f>
        <v/>
      </c>
      <c r="S18" s="66">
        <f>A$7</f>
        <v>0</v>
      </c>
      <c r="T18" s="58">
        <f>D$12</f>
        <v>0</v>
      </c>
      <c r="U18" s="58">
        <f>G$12</f>
        <v>0</v>
      </c>
      <c r="V18" s="58">
        <f>D$13</f>
        <v>0</v>
      </c>
      <c r="W18" s="58">
        <f>G$13</f>
        <v>0</v>
      </c>
      <c r="X18" s="58">
        <f>D$14</f>
        <v>0</v>
      </c>
      <c r="Y18" s="58">
        <f>G$14</f>
        <v>0</v>
      </c>
      <c r="Z18" s="1">
        <f>D$11</f>
        <v>0</v>
      </c>
      <c r="AE18" s="51">
        <f>IF(OR(L18&lt;&gt;"",M18&lt;&gt;"",N18&lt;&gt;"",O18&lt;&gt;""),1,0)</f>
        <v>0</v>
      </c>
    </row>
    <row r="19" spans="1:31" ht="25.5" customHeight="1" x14ac:dyDescent="0.2">
      <c r="A19" s="24">
        <f t="shared" ref="A19:A82" si="0">A18+1</f>
        <v>2</v>
      </c>
      <c r="B19" s="25">
        <f>Formátování_v3!B21</f>
        <v>0</v>
      </c>
      <c r="C19" s="244">
        <f>Formátování_v3!C21</f>
        <v>0</v>
      </c>
      <c r="D19" s="245"/>
      <c r="E19" s="245"/>
      <c r="F19" s="245"/>
      <c r="G19" s="245"/>
      <c r="H19" s="246"/>
      <c r="I19" s="67">
        <f>Formátování_v3!D21</f>
        <v>0</v>
      </c>
      <c r="J19" s="68">
        <f>Formátování_v3!F21</f>
        <v>0</v>
      </c>
      <c r="K19" s="69">
        <f>Formátování_v3!G21</f>
        <v>0</v>
      </c>
      <c r="L19" s="113" t="str">
        <f>IF(LEN(Formátování_v3!J21)-LEN(SUBSTITUTE(UPPER(Formátování_v3!J21),"B",""))&gt;0,"0,5",IF(LEN(Formátování_v3!L21)-LEN(SUBSTITUTE(UPPER(Formátování_v3!L21),"B",""))&gt;0,"1",IF(LEN(Formátování_v3!N21)-LEN(SUBSTITUTE(UPPER(Formátování_v3!N21),"B",""))&gt;0,"2","")))</f>
        <v/>
      </c>
      <c r="M19" s="114" t="str">
        <f>IF(LEN(Formátování_v3!J21)+LEN(Formátování_v3!L21)+LEN(Formátování_v3!N21)-LEN(SUBSTITUTE(UPPER(Formátování_v3!J21),"B",""))-LEN(SUBSTITUTE(UPPER(Formátování_v3!L21),"B",""))-LEN(SUBSTITUTE(UPPER(Formátování_v3!N21),"B",""))&gt;1,IF(ISERROR(FIND("B",UPPER(Formátování_v3!N21),1)),IF(ISERROR(FIND("B",UPPER(Formátování_v3!L21),1)),"0,5","1"),"2"),"")</f>
        <v/>
      </c>
      <c r="N19" s="114" t="str">
        <f>IF(LEN(Formátování_v3!J21)-LEN(SUBSTITUTE(UPPER(Formátování_v3!J21),"A",""))&gt;0,"0,5",IF(LEN(Formátování_v3!L21)-LEN(SUBSTITUTE(UPPER(Formátování_v3!L21),"A",""))&gt;0,"1",IF(LEN(Formátování_v3!N21)-LEN(SUBSTITUTE(UPPER(Formátování_v3!N21),"A",""))&gt;0,"2","")))</f>
        <v/>
      </c>
      <c r="O19" s="115" t="str">
        <f>IF(LEN(Formátování_v3!J21)+LEN(Formátování_v3!L21)+LEN(Formátování_v3!N21)-LEN(SUBSTITUTE(UPPER(Formátování_v3!J21),"A",""))-LEN(SUBSTITUTE(UPPER(Formátování_v3!L21),"A",""))-LEN(SUBSTITUTE(UPPER(Formátování_v3!N21),"A",""))&gt;1,IF(ISERROR(FIND("A",UPPER(Formátování_v3!N21),1)),IF(ISERROR(FIND("A",UPPER(Formátování_v3!L21),1)),"0,5","1"),"2"),"")</f>
        <v/>
      </c>
      <c r="P19" s="48"/>
      <c r="Q19" s="65">
        <f t="shared" ref="Q19:Q42" si="1">G$11</f>
        <v>0</v>
      </c>
      <c r="R19" s="65" t="str">
        <f>IF(Formátování_v3!P21 &lt;&gt; "",Formátování_v3!P21,"")</f>
        <v/>
      </c>
      <c r="S19" s="66">
        <f t="shared" ref="S19:S42" si="2">A$7</f>
        <v>0</v>
      </c>
      <c r="T19" s="58">
        <f t="shared" ref="T19:T42" si="3">D$12</f>
        <v>0</v>
      </c>
      <c r="U19" s="58">
        <f t="shared" ref="U19:U42" si="4">G$12</f>
        <v>0</v>
      </c>
      <c r="V19" s="58">
        <f t="shared" ref="V19:V42" si="5">D$13</f>
        <v>0</v>
      </c>
      <c r="W19" s="58">
        <f t="shared" ref="W19:W42" si="6">G$13</f>
        <v>0</v>
      </c>
      <c r="X19" s="58">
        <f t="shared" ref="X19:X42" si="7">D$14</f>
        <v>0</v>
      </c>
      <c r="Y19" s="58">
        <f t="shared" ref="Y19:Y42" si="8">G$14</f>
        <v>0</v>
      </c>
      <c r="Z19" s="1">
        <f t="shared" ref="Z19:Z42" si="9">D$11</f>
        <v>0</v>
      </c>
      <c r="AA19" s="1"/>
      <c r="AB19" s="1"/>
      <c r="AE19" s="51">
        <f t="shared" ref="AE19:AE82" si="10">IF(OR(L19&lt;&gt;"",M19&lt;&gt;"",N19&lt;&gt;"",O19&lt;&gt;""),1,0)</f>
        <v>0</v>
      </c>
    </row>
    <row r="20" spans="1:31" ht="25.5" customHeight="1" x14ac:dyDescent="0.2">
      <c r="A20" s="24">
        <f t="shared" si="0"/>
        <v>3</v>
      </c>
      <c r="B20" s="25">
        <f>Formátování_v3!B22</f>
        <v>0</v>
      </c>
      <c r="C20" s="244">
        <f>Formátování_v3!C22</f>
        <v>0</v>
      </c>
      <c r="D20" s="245"/>
      <c r="E20" s="245"/>
      <c r="F20" s="245"/>
      <c r="G20" s="245"/>
      <c r="H20" s="246"/>
      <c r="I20" s="67">
        <f>Formátování_v3!D22</f>
        <v>0</v>
      </c>
      <c r="J20" s="68">
        <f>Formátování_v3!F22</f>
        <v>0</v>
      </c>
      <c r="K20" s="69">
        <f>Formátování_v3!G22</f>
        <v>0</v>
      </c>
      <c r="L20" s="113" t="str">
        <f>IF(LEN(Formátování_v3!J22)-LEN(SUBSTITUTE(UPPER(Formátování_v3!J22),"B",""))&gt;0,"0,5",IF(LEN(Formátování_v3!L22)-LEN(SUBSTITUTE(UPPER(Formátování_v3!L22),"B",""))&gt;0,"1",IF(LEN(Formátování_v3!N22)-LEN(SUBSTITUTE(UPPER(Formátování_v3!N22),"B",""))&gt;0,"2","")))</f>
        <v/>
      </c>
      <c r="M20" s="114" t="str">
        <f>IF(LEN(Formátování_v3!J22)+LEN(Formátování_v3!L22)+LEN(Formátování_v3!N22)-LEN(SUBSTITUTE(UPPER(Formátování_v3!J22),"B",""))-LEN(SUBSTITUTE(UPPER(Formátování_v3!L22),"B",""))-LEN(SUBSTITUTE(UPPER(Formátování_v3!N22),"B",""))&gt;1,IF(ISERROR(FIND("B",UPPER(Formátování_v3!N22),1)),IF(ISERROR(FIND("B",UPPER(Formátování_v3!L22),1)),"0,5","1"),"2"),"")</f>
        <v/>
      </c>
      <c r="N20" s="114" t="str">
        <f>IF(LEN(Formátování_v3!J22)-LEN(SUBSTITUTE(UPPER(Formátování_v3!J22),"A",""))&gt;0,"0,5",IF(LEN(Formátování_v3!L22)-LEN(SUBSTITUTE(UPPER(Formátování_v3!L22),"A",""))&gt;0,"1",IF(LEN(Formátování_v3!N22)-LEN(SUBSTITUTE(UPPER(Formátování_v3!N22),"A",""))&gt;0,"2","")))</f>
        <v/>
      </c>
      <c r="O20" s="115" t="str">
        <f>IF(LEN(Formátování_v3!J22)+LEN(Formátování_v3!L22)+LEN(Formátování_v3!N22)-LEN(SUBSTITUTE(UPPER(Formátování_v3!J22),"A",""))-LEN(SUBSTITUTE(UPPER(Formátování_v3!L22),"A",""))-LEN(SUBSTITUTE(UPPER(Formátování_v3!N22),"A",""))&gt;1,IF(ISERROR(FIND("A",UPPER(Formátování_v3!N22),1)),IF(ISERROR(FIND("A",UPPER(Formátování_v3!L22),1)),"0,5","1"),"2"),"")</f>
        <v/>
      </c>
      <c r="P20" s="48"/>
      <c r="Q20" s="65">
        <f t="shared" si="1"/>
        <v>0</v>
      </c>
      <c r="R20" s="65" t="str">
        <f>IF(Formátování_v3!P22 &lt;&gt; "",Formátování_v3!P22,"")</f>
        <v/>
      </c>
      <c r="S20" s="66">
        <f t="shared" si="2"/>
        <v>0</v>
      </c>
      <c r="T20" s="58">
        <f t="shared" si="3"/>
        <v>0</v>
      </c>
      <c r="U20" s="58">
        <f t="shared" si="4"/>
        <v>0</v>
      </c>
      <c r="V20" s="58">
        <f t="shared" si="5"/>
        <v>0</v>
      </c>
      <c r="W20" s="58">
        <f t="shared" si="6"/>
        <v>0</v>
      </c>
      <c r="X20" s="58">
        <f t="shared" si="7"/>
        <v>0</v>
      </c>
      <c r="Y20" s="58">
        <f t="shared" si="8"/>
        <v>0</v>
      </c>
      <c r="Z20" s="1">
        <f t="shared" si="9"/>
        <v>0</v>
      </c>
      <c r="AA20" s="1"/>
      <c r="AB20" s="1"/>
      <c r="AE20" s="51">
        <f t="shared" si="10"/>
        <v>0</v>
      </c>
    </row>
    <row r="21" spans="1:31" ht="25.5" customHeight="1" x14ac:dyDescent="0.2">
      <c r="A21" s="24">
        <f t="shared" si="0"/>
        <v>4</v>
      </c>
      <c r="B21" s="25">
        <f>Formátování_v3!B23</f>
        <v>0</v>
      </c>
      <c r="C21" s="244">
        <f>Formátování_v3!C23</f>
        <v>0</v>
      </c>
      <c r="D21" s="245"/>
      <c r="E21" s="245"/>
      <c r="F21" s="245"/>
      <c r="G21" s="245"/>
      <c r="H21" s="246"/>
      <c r="I21" s="67">
        <f>Formátování_v3!D23</f>
        <v>0</v>
      </c>
      <c r="J21" s="68">
        <f>Formátování_v3!F23</f>
        <v>0</v>
      </c>
      <c r="K21" s="69">
        <f>Formátování_v3!G23</f>
        <v>0</v>
      </c>
      <c r="L21" s="113" t="str">
        <f>IF(LEN(Formátování_v3!J23)-LEN(SUBSTITUTE(UPPER(Formátování_v3!J23),"B",""))&gt;0,"0,5",IF(LEN(Formátování_v3!L23)-LEN(SUBSTITUTE(UPPER(Formátování_v3!L23),"B",""))&gt;0,"1",IF(LEN(Formátování_v3!N23)-LEN(SUBSTITUTE(UPPER(Formátování_v3!N23),"B",""))&gt;0,"2","")))</f>
        <v/>
      </c>
      <c r="M21" s="114" t="str">
        <f>IF(LEN(Formátování_v3!J23)+LEN(Formátování_v3!L23)+LEN(Formátování_v3!N23)-LEN(SUBSTITUTE(UPPER(Formátování_v3!J23),"B",""))-LEN(SUBSTITUTE(UPPER(Formátování_v3!L23),"B",""))-LEN(SUBSTITUTE(UPPER(Formátování_v3!N23),"B",""))&gt;1,IF(ISERROR(FIND("B",UPPER(Formátování_v3!N23),1)),IF(ISERROR(FIND("B",UPPER(Formátování_v3!L23),1)),"0,5","1"),"2"),"")</f>
        <v/>
      </c>
      <c r="N21" s="114" t="str">
        <f>IF(LEN(Formátování_v3!J23)-LEN(SUBSTITUTE(UPPER(Formátování_v3!J23),"A",""))&gt;0,"0,5",IF(LEN(Formátování_v3!L23)-LEN(SUBSTITUTE(UPPER(Formátování_v3!L23),"A",""))&gt;0,"1",IF(LEN(Formátování_v3!N23)-LEN(SUBSTITUTE(UPPER(Formátování_v3!N23),"A",""))&gt;0,"2","")))</f>
        <v/>
      </c>
      <c r="O21" s="115" t="str">
        <f>IF(LEN(Formátování_v3!J23)+LEN(Formátování_v3!L23)+LEN(Formátování_v3!N23)-LEN(SUBSTITUTE(UPPER(Formátování_v3!J23),"A",""))-LEN(SUBSTITUTE(UPPER(Formátování_v3!L23),"A",""))-LEN(SUBSTITUTE(UPPER(Formátování_v3!N23),"A",""))&gt;1,IF(ISERROR(FIND("A",UPPER(Formátování_v3!N23),1)),IF(ISERROR(FIND("A",UPPER(Formátování_v3!L23),1)),"0,5","1"),"2"),"")</f>
        <v/>
      </c>
      <c r="P21" s="48"/>
      <c r="Q21" s="65">
        <f t="shared" si="1"/>
        <v>0</v>
      </c>
      <c r="R21" s="65" t="str">
        <f>IF(Formátování_v3!P23 &lt;&gt; "",Formátování_v3!P23,"")</f>
        <v/>
      </c>
      <c r="S21" s="66">
        <f t="shared" si="2"/>
        <v>0</v>
      </c>
      <c r="T21" s="58">
        <f t="shared" si="3"/>
        <v>0</v>
      </c>
      <c r="U21" s="58">
        <f t="shared" si="4"/>
        <v>0</v>
      </c>
      <c r="V21" s="58">
        <f t="shared" si="5"/>
        <v>0</v>
      </c>
      <c r="W21" s="58">
        <f t="shared" si="6"/>
        <v>0</v>
      </c>
      <c r="X21" s="58">
        <f t="shared" si="7"/>
        <v>0</v>
      </c>
      <c r="Y21" s="58">
        <f t="shared" si="8"/>
        <v>0</v>
      </c>
      <c r="Z21" s="1">
        <f t="shared" si="9"/>
        <v>0</v>
      </c>
      <c r="AA21" s="1"/>
      <c r="AB21" s="1"/>
      <c r="AE21" s="51">
        <f t="shared" si="10"/>
        <v>0</v>
      </c>
    </row>
    <row r="22" spans="1:31" ht="25.5" customHeight="1" x14ac:dyDescent="0.2">
      <c r="A22" s="24">
        <f t="shared" si="0"/>
        <v>5</v>
      </c>
      <c r="B22" s="25">
        <f>Formátování_v3!B24</f>
        <v>0</v>
      </c>
      <c r="C22" s="244">
        <f>Formátování_v3!C24</f>
        <v>0</v>
      </c>
      <c r="D22" s="245"/>
      <c r="E22" s="245"/>
      <c r="F22" s="245"/>
      <c r="G22" s="245"/>
      <c r="H22" s="246"/>
      <c r="I22" s="67">
        <f>Formátování_v3!D24</f>
        <v>0</v>
      </c>
      <c r="J22" s="68">
        <f>Formátování_v3!F24</f>
        <v>0</v>
      </c>
      <c r="K22" s="69">
        <f>Formátování_v3!G24</f>
        <v>0</v>
      </c>
      <c r="L22" s="113" t="str">
        <f>IF(LEN(Formátování_v3!J24)-LEN(SUBSTITUTE(UPPER(Formátování_v3!J24),"B",""))&gt;0,"0,5",IF(LEN(Formátování_v3!L24)-LEN(SUBSTITUTE(UPPER(Formátování_v3!L24),"B",""))&gt;0,"1",IF(LEN(Formátování_v3!N24)-LEN(SUBSTITUTE(UPPER(Formátování_v3!N24),"B",""))&gt;0,"2","")))</f>
        <v/>
      </c>
      <c r="M22" s="114" t="str">
        <f>IF(LEN(Formátování_v3!J24)+LEN(Formátování_v3!L24)+LEN(Formátování_v3!N24)-LEN(SUBSTITUTE(UPPER(Formátování_v3!J24),"B",""))-LEN(SUBSTITUTE(UPPER(Formátování_v3!L24),"B",""))-LEN(SUBSTITUTE(UPPER(Formátování_v3!N24),"B",""))&gt;1,IF(ISERROR(FIND("B",UPPER(Formátování_v3!N24),1)),IF(ISERROR(FIND("B",UPPER(Formátování_v3!L24),1)),"0,5","1"),"2"),"")</f>
        <v/>
      </c>
      <c r="N22" s="114" t="str">
        <f>IF(LEN(Formátování_v3!J24)-LEN(SUBSTITUTE(UPPER(Formátování_v3!J24),"A",""))&gt;0,"0,5",IF(LEN(Formátování_v3!L24)-LEN(SUBSTITUTE(UPPER(Formátování_v3!L24),"A",""))&gt;0,"1",IF(LEN(Formátování_v3!N24)-LEN(SUBSTITUTE(UPPER(Formátování_v3!N24),"A",""))&gt;0,"2","")))</f>
        <v/>
      </c>
      <c r="O22" s="115" t="str">
        <f>IF(LEN(Formátování_v3!J24)+LEN(Formátování_v3!L24)+LEN(Formátování_v3!N24)-LEN(SUBSTITUTE(UPPER(Formátování_v3!J24),"A",""))-LEN(SUBSTITUTE(UPPER(Formátování_v3!L24),"A",""))-LEN(SUBSTITUTE(UPPER(Formátování_v3!N24),"A",""))&gt;1,IF(ISERROR(FIND("A",UPPER(Formátování_v3!N24),1)),IF(ISERROR(FIND("A",UPPER(Formátování_v3!L24),1)),"0,5","1"),"2"),"")</f>
        <v/>
      </c>
      <c r="P22" s="48"/>
      <c r="Q22" s="65">
        <f t="shared" si="1"/>
        <v>0</v>
      </c>
      <c r="R22" s="65" t="str">
        <f>IF(Formátování_v3!P24 &lt;&gt; "",Formátování_v3!P24,"")</f>
        <v/>
      </c>
      <c r="S22" s="66">
        <f t="shared" si="2"/>
        <v>0</v>
      </c>
      <c r="T22" s="58">
        <f t="shared" si="3"/>
        <v>0</v>
      </c>
      <c r="U22" s="58">
        <f t="shared" si="4"/>
        <v>0</v>
      </c>
      <c r="V22" s="58">
        <f t="shared" si="5"/>
        <v>0</v>
      </c>
      <c r="W22" s="58">
        <f t="shared" si="6"/>
        <v>0</v>
      </c>
      <c r="X22" s="58">
        <f t="shared" si="7"/>
        <v>0</v>
      </c>
      <c r="Y22" s="58">
        <f t="shared" si="8"/>
        <v>0</v>
      </c>
      <c r="Z22" s="1">
        <f t="shared" si="9"/>
        <v>0</v>
      </c>
      <c r="AE22" s="51">
        <f t="shared" si="10"/>
        <v>0</v>
      </c>
    </row>
    <row r="23" spans="1:31" ht="25.5" customHeight="1" x14ac:dyDescent="0.2">
      <c r="A23" s="24">
        <f t="shared" si="0"/>
        <v>6</v>
      </c>
      <c r="B23" s="25">
        <f>Formátování_v3!B25</f>
        <v>0</v>
      </c>
      <c r="C23" s="244">
        <f>Formátování_v3!C25</f>
        <v>0</v>
      </c>
      <c r="D23" s="245"/>
      <c r="E23" s="245"/>
      <c r="F23" s="245"/>
      <c r="G23" s="245"/>
      <c r="H23" s="246"/>
      <c r="I23" s="67">
        <f>Formátování_v3!D25</f>
        <v>0</v>
      </c>
      <c r="J23" s="68">
        <f>Formátování_v3!F25</f>
        <v>0</v>
      </c>
      <c r="K23" s="69">
        <f>Formátování_v3!G25</f>
        <v>0</v>
      </c>
      <c r="L23" s="113" t="str">
        <f>IF(LEN(Formátování_v3!J25)-LEN(SUBSTITUTE(UPPER(Formátování_v3!J25),"B",""))&gt;0,"0,5",IF(LEN(Formátování_v3!L25)-LEN(SUBSTITUTE(UPPER(Formátování_v3!L25),"B",""))&gt;0,"1",IF(LEN(Formátování_v3!N25)-LEN(SUBSTITUTE(UPPER(Formátování_v3!N25),"B",""))&gt;0,"2","")))</f>
        <v/>
      </c>
      <c r="M23" s="114" t="str">
        <f>IF(LEN(Formátování_v3!J25)+LEN(Formátování_v3!L25)+LEN(Formátování_v3!N25)-LEN(SUBSTITUTE(UPPER(Formátování_v3!J25),"B",""))-LEN(SUBSTITUTE(UPPER(Formátování_v3!L25),"B",""))-LEN(SUBSTITUTE(UPPER(Formátování_v3!N25),"B",""))&gt;1,IF(ISERROR(FIND("B",UPPER(Formátování_v3!N25),1)),IF(ISERROR(FIND("B",UPPER(Formátování_v3!L25),1)),"0,5","1"),"2"),"")</f>
        <v/>
      </c>
      <c r="N23" s="114" t="str">
        <f>IF(LEN(Formátování_v3!J25)-LEN(SUBSTITUTE(UPPER(Formátování_v3!J25),"A",""))&gt;0,"0,5",IF(LEN(Formátování_v3!L25)-LEN(SUBSTITUTE(UPPER(Formátování_v3!L25),"A",""))&gt;0,"1",IF(LEN(Formátování_v3!N25)-LEN(SUBSTITUTE(UPPER(Formátování_v3!N25),"A",""))&gt;0,"2","")))</f>
        <v/>
      </c>
      <c r="O23" s="115" t="str">
        <f>IF(LEN(Formátování_v3!J25)+LEN(Formátování_v3!L25)+LEN(Formátování_v3!N25)-LEN(SUBSTITUTE(UPPER(Formátování_v3!J25),"A",""))-LEN(SUBSTITUTE(UPPER(Formátování_v3!L25),"A",""))-LEN(SUBSTITUTE(UPPER(Formátování_v3!N25),"A",""))&gt;1,IF(ISERROR(FIND("A",UPPER(Formátování_v3!N25),1)),IF(ISERROR(FIND("A",UPPER(Formátování_v3!L25),1)),"0,5","1"),"2"),"")</f>
        <v/>
      </c>
      <c r="P23" s="48"/>
      <c r="Q23" s="65">
        <f t="shared" si="1"/>
        <v>0</v>
      </c>
      <c r="R23" s="65" t="str">
        <f>IF(Formátování_v3!P25 &lt;&gt; "",Formátování_v3!P25,"")</f>
        <v/>
      </c>
      <c r="S23" s="66">
        <f t="shared" si="2"/>
        <v>0</v>
      </c>
      <c r="T23" s="58">
        <f t="shared" si="3"/>
        <v>0</v>
      </c>
      <c r="U23" s="58">
        <f t="shared" si="4"/>
        <v>0</v>
      </c>
      <c r="V23" s="58">
        <f t="shared" si="5"/>
        <v>0</v>
      </c>
      <c r="W23" s="58">
        <f t="shared" si="6"/>
        <v>0</v>
      </c>
      <c r="X23" s="58">
        <f t="shared" si="7"/>
        <v>0</v>
      </c>
      <c r="Y23" s="58">
        <f t="shared" si="8"/>
        <v>0</v>
      </c>
      <c r="Z23" s="1">
        <f t="shared" si="9"/>
        <v>0</v>
      </c>
      <c r="AE23" s="51">
        <f t="shared" si="10"/>
        <v>0</v>
      </c>
    </row>
    <row r="24" spans="1:31" ht="25.5" customHeight="1" x14ac:dyDescent="0.2">
      <c r="A24" s="24">
        <f t="shared" si="0"/>
        <v>7</v>
      </c>
      <c r="B24" s="25">
        <f>Formátování_v3!B26</f>
        <v>0</v>
      </c>
      <c r="C24" s="244">
        <f>Formátování_v3!C26</f>
        <v>0</v>
      </c>
      <c r="D24" s="245"/>
      <c r="E24" s="245"/>
      <c r="F24" s="245"/>
      <c r="G24" s="245"/>
      <c r="H24" s="246"/>
      <c r="I24" s="67">
        <f>Formátování_v3!D26</f>
        <v>0</v>
      </c>
      <c r="J24" s="68">
        <f>Formátování_v3!F26</f>
        <v>0</v>
      </c>
      <c r="K24" s="69">
        <f>Formátování_v3!G26</f>
        <v>0</v>
      </c>
      <c r="L24" s="113" t="str">
        <f>IF(LEN(Formátování_v3!J26)-LEN(SUBSTITUTE(UPPER(Formátování_v3!J26),"B",""))&gt;0,"0,5",IF(LEN(Formátování_v3!L26)-LEN(SUBSTITUTE(UPPER(Formátování_v3!L26),"B",""))&gt;0,"1",IF(LEN(Formátování_v3!N26)-LEN(SUBSTITUTE(UPPER(Formátování_v3!N26),"B",""))&gt;0,"2","")))</f>
        <v/>
      </c>
      <c r="M24" s="114" t="str">
        <f>IF(LEN(Formátování_v3!J26)+LEN(Formátování_v3!L26)+LEN(Formátování_v3!N26)-LEN(SUBSTITUTE(UPPER(Formátování_v3!J26),"B",""))-LEN(SUBSTITUTE(UPPER(Formátování_v3!L26),"B",""))-LEN(SUBSTITUTE(UPPER(Formátování_v3!N26),"B",""))&gt;1,IF(ISERROR(FIND("B",UPPER(Formátování_v3!N26),1)),IF(ISERROR(FIND("B",UPPER(Formátování_v3!L26),1)),"0,5","1"),"2"),"")</f>
        <v/>
      </c>
      <c r="N24" s="114" t="str">
        <f>IF(LEN(Formátování_v3!J26)-LEN(SUBSTITUTE(UPPER(Formátování_v3!J26),"A",""))&gt;0,"0,5",IF(LEN(Formátování_v3!L26)-LEN(SUBSTITUTE(UPPER(Formátování_v3!L26),"A",""))&gt;0,"1",IF(LEN(Formátování_v3!N26)-LEN(SUBSTITUTE(UPPER(Formátování_v3!N26),"A",""))&gt;0,"2","")))</f>
        <v/>
      </c>
      <c r="O24" s="115" t="str">
        <f>IF(LEN(Formátování_v3!J26)+LEN(Formátování_v3!L26)+LEN(Formátování_v3!N26)-LEN(SUBSTITUTE(UPPER(Formátování_v3!J26),"A",""))-LEN(SUBSTITUTE(UPPER(Formátování_v3!L26),"A",""))-LEN(SUBSTITUTE(UPPER(Formátování_v3!N26),"A",""))&gt;1,IF(ISERROR(FIND("A",UPPER(Formátování_v3!N26),1)),IF(ISERROR(FIND("A",UPPER(Formátování_v3!L26),1)),"0,5","1"),"2"),"")</f>
        <v/>
      </c>
      <c r="P24" s="48"/>
      <c r="Q24" s="65">
        <f t="shared" si="1"/>
        <v>0</v>
      </c>
      <c r="R24" s="65" t="str">
        <f>IF(Formátování_v3!P26 &lt;&gt; "",Formátování_v3!P26,"")</f>
        <v/>
      </c>
      <c r="S24" s="66">
        <f t="shared" si="2"/>
        <v>0</v>
      </c>
      <c r="T24" s="58">
        <f t="shared" si="3"/>
        <v>0</v>
      </c>
      <c r="U24" s="58">
        <f t="shared" si="4"/>
        <v>0</v>
      </c>
      <c r="V24" s="58">
        <f t="shared" si="5"/>
        <v>0</v>
      </c>
      <c r="W24" s="58">
        <f t="shared" si="6"/>
        <v>0</v>
      </c>
      <c r="X24" s="58">
        <f t="shared" si="7"/>
        <v>0</v>
      </c>
      <c r="Y24" s="58">
        <f t="shared" si="8"/>
        <v>0</v>
      </c>
      <c r="Z24" s="1">
        <f t="shared" si="9"/>
        <v>0</v>
      </c>
      <c r="AE24" s="51">
        <f t="shared" si="10"/>
        <v>0</v>
      </c>
    </row>
    <row r="25" spans="1:31" ht="25.5" customHeight="1" x14ac:dyDescent="0.2">
      <c r="A25" s="24">
        <f t="shared" si="0"/>
        <v>8</v>
      </c>
      <c r="B25" s="25">
        <f>Formátování_v3!B27</f>
        <v>0</v>
      </c>
      <c r="C25" s="244">
        <f>Formátování_v3!C27</f>
        <v>0</v>
      </c>
      <c r="D25" s="245"/>
      <c r="E25" s="245"/>
      <c r="F25" s="245"/>
      <c r="G25" s="245"/>
      <c r="H25" s="246"/>
      <c r="I25" s="67">
        <f>Formátování_v3!D27</f>
        <v>0</v>
      </c>
      <c r="J25" s="68">
        <f>Formátování_v3!F27</f>
        <v>0</v>
      </c>
      <c r="K25" s="69">
        <f>Formátování_v3!G27</f>
        <v>0</v>
      </c>
      <c r="L25" s="113" t="str">
        <f>IF(LEN(Formátování_v3!J27)-LEN(SUBSTITUTE(UPPER(Formátování_v3!J27),"B",""))&gt;0,"0,5",IF(LEN(Formátování_v3!L27)-LEN(SUBSTITUTE(UPPER(Formátování_v3!L27),"B",""))&gt;0,"1",IF(LEN(Formátování_v3!N27)-LEN(SUBSTITUTE(UPPER(Formátování_v3!N27),"B",""))&gt;0,"2","")))</f>
        <v/>
      </c>
      <c r="M25" s="114" t="str">
        <f>IF(LEN(Formátování_v3!J27)+LEN(Formátování_v3!L27)+LEN(Formátování_v3!N27)-LEN(SUBSTITUTE(UPPER(Formátování_v3!J27),"B",""))-LEN(SUBSTITUTE(UPPER(Formátování_v3!L27),"B",""))-LEN(SUBSTITUTE(UPPER(Formátování_v3!N27),"B",""))&gt;1,IF(ISERROR(FIND("B",UPPER(Formátování_v3!N27),1)),IF(ISERROR(FIND("B",UPPER(Formátování_v3!L27),1)),"0,5","1"),"2"),"")</f>
        <v/>
      </c>
      <c r="N25" s="114" t="str">
        <f>IF(LEN(Formátování_v3!J27)-LEN(SUBSTITUTE(UPPER(Formátování_v3!J27),"A",""))&gt;0,"0,5",IF(LEN(Formátování_v3!L27)-LEN(SUBSTITUTE(UPPER(Formátování_v3!L27),"A",""))&gt;0,"1",IF(LEN(Formátování_v3!N27)-LEN(SUBSTITUTE(UPPER(Formátování_v3!N27),"A",""))&gt;0,"2","")))</f>
        <v/>
      </c>
      <c r="O25" s="115" t="str">
        <f>IF(LEN(Formátování_v3!J27)+LEN(Formátování_v3!L27)+LEN(Formátování_v3!N27)-LEN(SUBSTITUTE(UPPER(Formátování_v3!J27),"A",""))-LEN(SUBSTITUTE(UPPER(Formátování_v3!L27),"A",""))-LEN(SUBSTITUTE(UPPER(Formátování_v3!N27),"A",""))&gt;1,IF(ISERROR(FIND("A",UPPER(Formátování_v3!N27),1)),IF(ISERROR(FIND("A",UPPER(Formátování_v3!L27),1)),"0,5","1"),"2"),"")</f>
        <v/>
      </c>
      <c r="P25" s="48"/>
      <c r="Q25" s="65">
        <f t="shared" si="1"/>
        <v>0</v>
      </c>
      <c r="R25" s="65" t="str">
        <f>IF(Formátování_v3!P27 &lt;&gt; "",Formátování_v3!P27,"")</f>
        <v/>
      </c>
      <c r="S25" s="66">
        <f t="shared" si="2"/>
        <v>0</v>
      </c>
      <c r="T25" s="58">
        <f t="shared" si="3"/>
        <v>0</v>
      </c>
      <c r="U25" s="58">
        <f t="shared" si="4"/>
        <v>0</v>
      </c>
      <c r="V25" s="58">
        <f t="shared" si="5"/>
        <v>0</v>
      </c>
      <c r="W25" s="58">
        <f t="shared" si="6"/>
        <v>0</v>
      </c>
      <c r="X25" s="58">
        <f t="shared" si="7"/>
        <v>0</v>
      </c>
      <c r="Y25" s="58">
        <f t="shared" si="8"/>
        <v>0</v>
      </c>
      <c r="Z25" s="1">
        <f t="shared" si="9"/>
        <v>0</v>
      </c>
      <c r="AE25" s="51">
        <f t="shared" si="10"/>
        <v>0</v>
      </c>
    </row>
    <row r="26" spans="1:31" ht="25.5" customHeight="1" x14ac:dyDescent="0.2">
      <c r="A26" s="24">
        <f t="shared" si="0"/>
        <v>9</v>
      </c>
      <c r="B26" s="25">
        <f>Formátování_v3!B28</f>
        <v>0</v>
      </c>
      <c r="C26" s="244">
        <f>Formátování_v3!C28</f>
        <v>0</v>
      </c>
      <c r="D26" s="245"/>
      <c r="E26" s="245"/>
      <c r="F26" s="245"/>
      <c r="G26" s="245"/>
      <c r="H26" s="246"/>
      <c r="I26" s="67">
        <f>Formátování_v3!D28</f>
        <v>0</v>
      </c>
      <c r="J26" s="68">
        <f>Formátování_v3!F28</f>
        <v>0</v>
      </c>
      <c r="K26" s="69">
        <f>Formátování_v3!G28</f>
        <v>0</v>
      </c>
      <c r="L26" s="113" t="str">
        <f>IF(LEN(Formátování_v3!J28)-LEN(SUBSTITUTE(UPPER(Formátování_v3!J28),"B",""))&gt;0,"0,5",IF(LEN(Formátování_v3!L28)-LEN(SUBSTITUTE(UPPER(Formátování_v3!L28),"B",""))&gt;0,"1",IF(LEN(Formátování_v3!N28)-LEN(SUBSTITUTE(UPPER(Formátování_v3!N28),"B",""))&gt;0,"2","")))</f>
        <v/>
      </c>
      <c r="M26" s="114" t="str">
        <f>IF(LEN(Formátování_v3!J28)+LEN(Formátování_v3!L28)+LEN(Formátování_v3!N28)-LEN(SUBSTITUTE(UPPER(Formátování_v3!J28),"B",""))-LEN(SUBSTITUTE(UPPER(Formátování_v3!L28),"B",""))-LEN(SUBSTITUTE(UPPER(Formátování_v3!N28),"B",""))&gt;1,IF(ISERROR(FIND("B",UPPER(Formátování_v3!N28),1)),IF(ISERROR(FIND("B",UPPER(Formátování_v3!L28),1)),"0,5","1"),"2"),"")</f>
        <v/>
      </c>
      <c r="N26" s="114" t="str">
        <f>IF(LEN(Formátování_v3!J28)-LEN(SUBSTITUTE(UPPER(Formátování_v3!J28),"A",""))&gt;0,"0,5",IF(LEN(Formátování_v3!L28)-LEN(SUBSTITUTE(UPPER(Formátování_v3!L28),"A",""))&gt;0,"1",IF(LEN(Formátování_v3!N28)-LEN(SUBSTITUTE(UPPER(Formátování_v3!N28),"A",""))&gt;0,"2","")))</f>
        <v/>
      </c>
      <c r="O26" s="115" t="str">
        <f>IF(LEN(Formátování_v3!J28)+LEN(Formátování_v3!L28)+LEN(Formátování_v3!N28)-LEN(SUBSTITUTE(UPPER(Formátování_v3!J28),"A",""))-LEN(SUBSTITUTE(UPPER(Formátování_v3!L28),"A",""))-LEN(SUBSTITUTE(UPPER(Formátování_v3!N28),"A",""))&gt;1,IF(ISERROR(FIND("A",UPPER(Formátování_v3!N28),1)),IF(ISERROR(FIND("A",UPPER(Formátování_v3!L28),1)),"0,5","1"),"2"),"")</f>
        <v/>
      </c>
      <c r="P26" s="48"/>
      <c r="Q26" s="65">
        <f t="shared" si="1"/>
        <v>0</v>
      </c>
      <c r="R26" s="65" t="str">
        <f>IF(Formátování_v3!P28 &lt;&gt; "",Formátování_v3!P28,"")</f>
        <v/>
      </c>
      <c r="S26" s="66">
        <f t="shared" si="2"/>
        <v>0</v>
      </c>
      <c r="T26" s="58">
        <f t="shared" si="3"/>
        <v>0</v>
      </c>
      <c r="U26" s="58">
        <f t="shared" si="4"/>
        <v>0</v>
      </c>
      <c r="V26" s="58">
        <f t="shared" si="5"/>
        <v>0</v>
      </c>
      <c r="W26" s="58">
        <f t="shared" si="6"/>
        <v>0</v>
      </c>
      <c r="X26" s="58">
        <f t="shared" si="7"/>
        <v>0</v>
      </c>
      <c r="Y26" s="58">
        <f t="shared" si="8"/>
        <v>0</v>
      </c>
      <c r="Z26" s="1">
        <f t="shared" si="9"/>
        <v>0</v>
      </c>
      <c r="AE26" s="51">
        <f t="shared" si="10"/>
        <v>0</v>
      </c>
    </row>
    <row r="27" spans="1:31" ht="25.5" customHeight="1" x14ac:dyDescent="0.2">
      <c r="A27" s="24">
        <f t="shared" si="0"/>
        <v>10</v>
      </c>
      <c r="B27" s="25">
        <f>Formátování_v3!B29</f>
        <v>0</v>
      </c>
      <c r="C27" s="244">
        <f>Formátování_v3!C29</f>
        <v>0</v>
      </c>
      <c r="D27" s="245"/>
      <c r="E27" s="245"/>
      <c r="F27" s="245"/>
      <c r="G27" s="245"/>
      <c r="H27" s="246"/>
      <c r="I27" s="67">
        <f>Formátování_v3!D29</f>
        <v>0</v>
      </c>
      <c r="J27" s="68">
        <f>Formátování_v3!F29</f>
        <v>0</v>
      </c>
      <c r="K27" s="69">
        <f>Formátování_v3!G29</f>
        <v>0</v>
      </c>
      <c r="L27" s="113" t="str">
        <f>IF(LEN(Formátování_v3!J29)-LEN(SUBSTITUTE(UPPER(Formátování_v3!J29),"B",""))&gt;0,"0,5",IF(LEN(Formátování_v3!L29)-LEN(SUBSTITUTE(UPPER(Formátování_v3!L29),"B",""))&gt;0,"1",IF(LEN(Formátování_v3!N29)-LEN(SUBSTITUTE(UPPER(Formátování_v3!N29),"B",""))&gt;0,"2","")))</f>
        <v/>
      </c>
      <c r="M27" s="114" t="str">
        <f>IF(LEN(Formátování_v3!J29)+LEN(Formátování_v3!L29)+LEN(Formátování_v3!N29)-LEN(SUBSTITUTE(UPPER(Formátování_v3!J29),"B",""))-LEN(SUBSTITUTE(UPPER(Formátování_v3!L29),"B",""))-LEN(SUBSTITUTE(UPPER(Formátování_v3!N29),"B",""))&gt;1,IF(ISERROR(FIND("B",UPPER(Formátování_v3!N29),1)),IF(ISERROR(FIND("B",UPPER(Formátování_v3!L29),1)),"0,5","1"),"2"),"")</f>
        <v/>
      </c>
      <c r="N27" s="114" t="str">
        <f>IF(LEN(Formátování_v3!J29)-LEN(SUBSTITUTE(UPPER(Formátování_v3!J29),"A",""))&gt;0,"0,5",IF(LEN(Formátování_v3!L29)-LEN(SUBSTITUTE(UPPER(Formátování_v3!L29),"A",""))&gt;0,"1",IF(LEN(Formátování_v3!N29)-LEN(SUBSTITUTE(UPPER(Formátování_v3!N29),"A",""))&gt;0,"2","")))</f>
        <v/>
      </c>
      <c r="O27" s="115" t="str">
        <f>IF(LEN(Formátování_v3!J29)+LEN(Formátování_v3!L29)+LEN(Formátování_v3!N29)-LEN(SUBSTITUTE(UPPER(Formátování_v3!J29),"A",""))-LEN(SUBSTITUTE(UPPER(Formátování_v3!L29),"A",""))-LEN(SUBSTITUTE(UPPER(Formátování_v3!N29),"A",""))&gt;1,IF(ISERROR(FIND("A",UPPER(Formátování_v3!N29),1)),IF(ISERROR(FIND("A",UPPER(Formátování_v3!L29),1)),"0,5","1"),"2"),"")</f>
        <v/>
      </c>
      <c r="P27" s="48"/>
      <c r="Q27" s="65">
        <f t="shared" si="1"/>
        <v>0</v>
      </c>
      <c r="R27" s="65" t="str">
        <f>IF(Formátování_v3!P29 &lt;&gt; "",Formátování_v3!P29,"")</f>
        <v/>
      </c>
      <c r="S27" s="66">
        <f t="shared" si="2"/>
        <v>0</v>
      </c>
      <c r="T27" s="58">
        <f t="shared" si="3"/>
        <v>0</v>
      </c>
      <c r="U27" s="58">
        <f t="shared" si="4"/>
        <v>0</v>
      </c>
      <c r="V27" s="58">
        <f t="shared" si="5"/>
        <v>0</v>
      </c>
      <c r="W27" s="58">
        <f t="shared" si="6"/>
        <v>0</v>
      </c>
      <c r="X27" s="58">
        <f t="shared" si="7"/>
        <v>0</v>
      </c>
      <c r="Y27" s="58">
        <f t="shared" si="8"/>
        <v>0</v>
      </c>
      <c r="Z27" s="1">
        <f t="shared" si="9"/>
        <v>0</v>
      </c>
      <c r="AE27" s="51">
        <f t="shared" si="10"/>
        <v>0</v>
      </c>
    </row>
    <row r="28" spans="1:31" ht="25.5" customHeight="1" x14ac:dyDescent="0.2">
      <c r="A28" s="24">
        <f t="shared" si="0"/>
        <v>11</v>
      </c>
      <c r="B28" s="25">
        <f>Formátování_v3!B30</f>
        <v>0</v>
      </c>
      <c r="C28" s="244">
        <f>Formátování_v3!C30</f>
        <v>0</v>
      </c>
      <c r="D28" s="245"/>
      <c r="E28" s="245"/>
      <c r="F28" s="245"/>
      <c r="G28" s="245"/>
      <c r="H28" s="246"/>
      <c r="I28" s="67">
        <f>Formátování_v3!D30</f>
        <v>0</v>
      </c>
      <c r="J28" s="68">
        <f>Formátování_v3!F30</f>
        <v>0</v>
      </c>
      <c r="K28" s="69">
        <f>Formátování_v3!G30</f>
        <v>0</v>
      </c>
      <c r="L28" s="113" t="str">
        <f>IF(LEN(Formátování_v3!J30)-LEN(SUBSTITUTE(UPPER(Formátování_v3!J30),"B",""))&gt;0,"0,5",IF(LEN(Formátování_v3!L30)-LEN(SUBSTITUTE(UPPER(Formátování_v3!L30),"B",""))&gt;0,"1",IF(LEN(Formátování_v3!N30)-LEN(SUBSTITUTE(UPPER(Formátování_v3!N30),"B",""))&gt;0,"2","")))</f>
        <v/>
      </c>
      <c r="M28" s="114" t="str">
        <f>IF(LEN(Formátování_v3!J30)+LEN(Formátování_v3!L30)+LEN(Formátování_v3!N30)-LEN(SUBSTITUTE(UPPER(Formátování_v3!J30),"B",""))-LEN(SUBSTITUTE(UPPER(Formátování_v3!L30),"B",""))-LEN(SUBSTITUTE(UPPER(Formátování_v3!N30),"B",""))&gt;1,IF(ISERROR(FIND("B",UPPER(Formátování_v3!N30),1)),IF(ISERROR(FIND("B",UPPER(Formátování_v3!L30),1)),"0,5","1"),"2"),"")</f>
        <v/>
      </c>
      <c r="N28" s="114" t="str">
        <f>IF(LEN(Formátování_v3!J30)-LEN(SUBSTITUTE(UPPER(Formátování_v3!J30),"A",""))&gt;0,"0,5",IF(LEN(Formátování_v3!L30)-LEN(SUBSTITUTE(UPPER(Formátování_v3!L30),"A",""))&gt;0,"1",IF(LEN(Formátování_v3!N30)-LEN(SUBSTITUTE(UPPER(Formátování_v3!N30),"A",""))&gt;0,"2","")))</f>
        <v/>
      </c>
      <c r="O28" s="115" t="str">
        <f>IF(LEN(Formátování_v3!J30)+LEN(Formátování_v3!L30)+LEN(Formátování_v3!N30)-LEN(SUBSTITUTE(UPPER(Formátování_v3!J30),"A",""))-LEN(SUBSTITUTE(UPPER(Formátování_v3!L30),"A",""))-LEN(SUBSTITUTE(UPPER(Formátování_v3!N30),"A",""))&gt;1,IF(ISERROR(FIND("A",UPPER(Formátování_v3!N30),1)),IF(ISERROR(FIND("A",UPPER(Formátování_v3!L30),1)),"0,5","1"),"2"),"")</f>
        <v/>
      </c>
      <c r="P28" s="48"/>
      <c r="Q28" s="65">
        <f t="shared" si="1"/>
        <v>0</v>
      </c>
      <c r="R28" s="65" t="str">
        <f>IF(Formátování_v3!P30 &lt;&gt; "",Formátování_v3!P30,"")</f>
        <v/>
      </c>
      <c r="S28" s="66">
        <f t="shared" si="2"/>
        <v>0</v>
      </c>
      <c r="T28" s="58">
        <f t="shared" si="3"/>
        <v>0</v>
      </c>
      <c r="U28" s="58">
        <f t="shared" si="4"/>
        <v>0</v>
      </c>
      <c r="V28" s="58">
        <f t="shared" si="5"/>
        <v>0</v>
      </c>
      <c r="W28" s="58">
        <f t="shared" si="6"/>
        <v>0</v>
      </c>
      <c r="X28" s="58">
        <f t="shared" si="7"/>
        <v>0</v>
      </c>
      <c r="Y28" s="58">
        <f t="shared" si="8"/>
        <v>0</v>
      </c>
      <c r="Z28" s="1">
        <f t="shared" si="9"/>
        <v>0</v>
      </c>
      <c r="AE28" s="51">
        <f t="shared" si="10"/>
        <v>0</v>
      </c>
    </row>
    <row r="29" spans="1:31" ht="25.5" customHeight="1" x14ac:dyDescent="0.2">
      <c r="A29" s="24">
        <f t="shared" si="0"/>
        <v>12</v>
      </c>
      <c r="B29" s="25">
        <f>Formátování_v3!B31</f>
        <v>0</v>
      </c>
      <c r="C29" s="244">
        <f>Formátování_v3!C31</f>
        <v>0</v>
      </c>
      <c r="D29" s="245"/>
      <c r="E29" s="245"/>
      <c r="F29" s="245"/>
      <c r="G29" s="245"/>
      <c r="H29" s="246"/>
      <c r="I29" s="67">
        <f>Formátování_v3!D31</f>
        <v>0</v>
      </c>
      <c r="J29" s="68">
        <f>Formátování_v3!F31</f>
        <v>0</v>
      </c>
      <c r="K29" s="69">
        <f>Formátování_v3!G31</f>
        <v>0</v>
      </c>
      <c r="L29" s="113" t="str">
        <f>IF(LEN(Formátování_v3!J31)-LEN(SUBSTITUTE(UPPER(Formátování_v3!J31),"B",""))&gt;0,"0,5",IF(LEN(Formátování_v3!L31)-LEN(SUBSTITUTE(UPPER(Formátování_v3!L31),"B",""))&gt;0,"1",IF(LEN(Formátování_v3!N31)-LEN(SUBSTITUTE(UPPER(Formátování_v3!N31),"B",""))&gt;0,"2","")))</f>
        <v/>
      </c>
      <c r="M29" s="114" t="str">
        <f>IF(LEN(Formátování_v3!J31)+LEN(Formátování_v3!L31)+LEN(Formátování_v3!N31)-LEN(SUBSTITUTE(UPPER(Formátování_v3!J31),"B",""))-LEN(SUBSTITUTE(UPPER(Formátování_v3!L31),"B",""))-LEN(SUBSTITUTE(UPPER(Formátování_v3!N31),"B",""))&gt;1,IF(ISERROR(FIND("B",UPPER(Formátování_v3!N31),1)),IF(ISERROR(FIND("B",UPPER(Formátování_v3!L31),1)),"0,5","1"),"2"),"")</f>
        <v/>
      </c>
      <c r="N29" s="114" t="str">
        <f>IF(LEN(Formátování_v3!J31)-LEN(SUBSTITUTE(UPPER(Formátování_v3!J31),"A",""))&gt;0,"0,5",IF(LEN(Formátování_v3!L31)-LEN(SUBSTITUTE(UPPER(Formátování_v3!L31),"A",""))&gt;0,"1",IF(LEN(Formátování_v3!N31)-LEN(SUBSTITUTE(UPPER(Formátování_v3!N31),"A",""))&gt;0,"2","")))</f>
        <v/>
      </c>
      <c r="O29" s="115" t="str">
        <f>IF(LEN(Formátování_v3!J31)+LEN(Formátování_v3!L31)+LEN(Formátování_v3!N31)-LEN(SUBSTITUTE(UPPER(Formátování_v3!J31),"A",""))-LEN(SUBSTITUTE(UPPER(Formátování_v3!L31),"A",""))-LEN(SUBSTITUTE(UPPER(Formátování_v3!N31),"A",""))&gt;1,IF(ISERROR(FIND("A",UPPER(Formátování_v3!N31),1)),IF(ISERROR(FIND("A",UPPER(Formátování_v3!L31),1)),"0,5","1"),"2"),"")</f>
        <v/>
      </c>
      <c r="P29" s="48"/>
      <c r="Q29" s="65">
        <f t="shared" si="1"/>
        <v>0</v>
      </c>
      <c r="R29" s="65" t="str">
        <f>IF(Formátování_v3!P31 &lt;&gt; "",Formátování_v3!P31,"")</f>
        <v/>
      </c>
      <c r="S29" s="66">
        <f t="shared" si="2"/>
        <v>0</v>
      </c>
      <c r="T29" s="58">
        <f t="shared" si="3"/>
        <v>0</v>
      </c>
      <c r="U29" s="58">
        <f t="shared" si="4"/>
        <v>0</v>
      </c>
      <c r="V29" s="58">
        <f t="shared" si="5"/>
        <v>0</v>
      </c>
      <c r="W29" s="58">
        <f t="shared" si="6"/>
        <v>0</v>
      </c>
      <c r="X29" s="58">
        <f t="shared" si="7"/>
        <v>0</v>
      </c>
      <c r="Y29" s="58">
        <f t="shared" si="8"/>
        <v>0</v>
      </c>
      <c r="Z29" s="1">
        <f t="shared" si="9"/>
        <v>0</v>
      </c>
      <c r="AE29" s="51">
        <f t="shared" si="10"/>
        <v>0</v>
      </c>
    </row>
    <row r="30" spans="1:31" ht="25.5" customHeight="1" x14ac:dyDescent="0.2">
      <c r="A30" s="24">
        <f t="shared" si="0"/>
        <v>13</v>
      </c>
      <c r="B30" s="25">
        <f>Formátování_v3!B32</f>
        <v>0</v>
      </c>
      <c r="C30" s="244">
        <f>Formátování_v3!C32</f>
        <v>0</v>
      </c>
      <c r="D30" s="245"/>
      <c r="E30" s="245"/>
      <c r="F30" s="245"/>
      <c r="G30" s="245"/>
      <c r="H30" s="246"/>
      <c r="I30" s="67">
        <f>Formátování_v3!D32</f>
        <v>0</v>
      </c>
      <c r="J30" s="68">
        <f>Formátování_v3!F32</f>
        <v>0</v>
      </c>
      <c r="K30" s="69">
        <f>Formátování_v3!G32</f>
        <v>0</v>
      </c>
      <c r="L30" s="113" t="str">
        <f>IF(LEN(Formátování_v3!J32)-LEN(SUBSTITUTE(UPPER(Formátování_v3!J32),"B",""))&gt;0,"0,5",IF(LEN(Formátování_v3!L32)-LEN(SUBSTITUTE(UPPER(Formátování_v3!L32),"B",""))&gt;0,"1",IF(LEN(Formátování_v3!N32)-LEN(SUBSTITUTE(UPPER(Formátování_v3!N32),"B",""))&gt;0,"2","")))</f>
        <v/>
      </c>
      <c r="M30" s="114" t="str">
        <f>IF(LEN(Formátování_v3!J32)+LEN(Formátování_v3!L32)+LEN(Formátování_v3!N32)-LEN(SUBSTITUTE(UPPER(Formátování_v3!J32),"B",""))-LEN(SUBSTITUTE(UPPER(Formátování_v3!L32),"B",""))-LEN(SUBSTITUTE(UPPER(Formátování_v3!N32),"B",""))&gt;1,IF(ISERROR(FIND("B",UPPER(Formátování_v3!N32),1)),IF(ISERROR(FIND("B",UPPER(Formátování_v3!L32),1)),"0,5","1"),"2"),"")</f>
        <v/>
      </c>
      <c r="N30" s="114" t="str">
        <f>IF(LEN(Formátování_v3!J32)-LEN(SUBSTITUTE(UPPER(Formátování_v3!J32),"A",""))&gt;0,"0,5",IF(LEN(Formátování_v3!L32)-LEN(SUBSTITUTE(UPPER(Formátování_v3!L32),"A",""))&gt;0,"1",IF(LEN(Formátování_v3!N32)-LEN(SUBSTITUTE(UPPER(Formátování_v3!N32),"A",""))&gt;0,"2","")))</f>
        <v/>
      </c>
      <c r="O30" s="115" t="str">
        <f>IF(LEN(Formátování_v3!J32)+LEN(Formátování_v3!L32)+LEN(Formátování_v3!N32)-LEN(SUBSTITUTE(UPPER(Formátování_v3!J32),"A",""))-LEN(SUBSTITUTE(UPPER(Formátování_v3!L32),"A",""))-LEN(SUBSTITUTE(UPPER(Formátování_v3!N32),"A",""))&gt;1,IF(ISERROR(FIND("A",UPPER(Formátování_v3!N32),1)),IF(ISERROR(FIND("A",UPPER(Formátování_v3!L32),1)),"0,5","1"),"2"),"")</f>
        <v/>
      </c>
      <c r="P30" s="48"/>
      <c r="Q30" s="65">
        <f t="shared" si="1"/>
        <v>0</v>
      </c>
      <c r="R30" s="65" t="str">
        <f>IF(Formátování_v3!P32 &lt;&gt; "",Formátování_v3!P32,"")</f>
        <v/>
      </c>
      <c r="S30" s="66">
        <f t="shared" si="2"/>
        <v>0</v>
      </c>
      <c r="T30" s="58">
        <f t="shared" si="3"/>
        <v>0</v>
      </c>
      <c r="U30" s="58">
        <f t="shared" si="4"/>
        <v>0</v>
      </c>
      <c r="V30" s="58">
        <f t="shared" si="5"/>
        <v>0</v>
      </c>
      <c r="W30" s="58">
        <f t="shared" si="6"/>
        <v>0</v>
      </c>
      <c r="X30" s="58">
        <f t="shared" si="7"/>
        <v>0</v>
      </c>
      <c r="Y30" s="58">
        <f t="shared" si="8"/>
        <v>0</v>
      </c>
      <c r="Z30" s="1">
        <f t="shared" si="9"/>
        <v>0</v>
      </c>
      <c r="AE30" s="51">
        <f t="shared" si="10"/>
        <v>0</v>
      </c>
    </row>
    <row r="31" spans="1:31" ht="25.5" customHeight="1" x14ac:dyDescent="0.2">
      <c r="A31" s="24">
        <f t="shared" si="0"/>
        <v>14</v>
      </c>
      <c r="B31" s="25">
        <f>Formátování_v3!B33</f>
        <v>0</v>
      </c>
      <c r="C31" s="244">
        <f>Formátování_v3!C33</f>
        <v>0</v>
      </c>
      <c r="D31" s="245"/>
      <c r="E31" s="245"/>
      <c r="F31" s="245"/>
      <c r="G31" s="245"/>
      <c r="H31" s="246"/>
      <c r="I31" s="67">
        <f>Formátování_v3!D33</f>
        <v>0</v>
      </c>
      <c r="J31" s="68">
        <f>Formátování_v3!F33</f>
        <v>0</v>
      </c>
      <c r="K31" s="69">
        <f>Formátování_v3!G33</f>
        <v>0</v>
      </c>
      <c r="L31" s="113" t="str">
        <f>IF(LEN(Formátování_v3!J33)-LEN(SUBSTITUTE(UPPER(Formátování_v3!J33),"B",""))&gt;0,"0,5",IF(LEN(Formátování_v3!L33)-LEN(SUBSTITUTE(UPPER(Formátování_v3!L33),"B",""))&gt;0,"1",IF(LEN(Formátování_v3!N33)-LEN(SUBSTITUTE(UPPER(Formátování_v3!N33),"B",""))&gt;0,"2","")))</f>
        <v/>
      </c>
      <c r="M31" s="114" t="str">
        <f>IF(LEN(Formátování_v3!J33)+LEN(Formátování_v3!L33)+LEN(Formátování_v3!N33)-LEN(SUBSTITUTE(UPPER(Formátování_v3!J33),"B",""))-LEN(SUBSTITUTE(UPPER(Formátování_v3!L33),"B",""))-LEN(SUBSTITUTE(UPPER(Formátování_v3!N33),"B",""))&gt;1,IF(ISERROR(FIND("B",UPPER(Formátování_v3!N33),1)),IF(ISERROR(FIND("B",UPPER(Formátování_v3!L33),1)),"0,5","1"),"2"),"")</f>
        <v/>
      </c>
      <c r="N31" s="114" t="str">
        <f>IF(LEN(Formátování_v3!J33)-LEN(SUBSTITUTE(UPPER(Formátování_v3!J33),"A",""))&gt;0,"0,5",IF(LEN(Formátování_v3!L33)-LEN(SUBSTITUTE(UPPER(Formátování_v3!L33),"A",""))&gt;0,"1",IF(LEN(Formátování_v3!N33)-LEN(SUBSTITUTE(UPPER(Formátování_v3!N33),"A",""))&gt;0,"2","")))</f>
        <v/>
      </c>
      <c r="O31" s="115" t="str">
        <f>IF(LEN(Formátování_v3!J33)+LEN(Formátování_v3!L33)+LEN(Formátování_v3!N33)-LEN(SUBSTITUTE(UPPER(Formátování_v3!J33),"A",""))-LEN(SUBSTITUTE(UPPER(Formátování_v3!L33),"A",""))-LEN(SUBSTITUTE(UPPER(Formátování_v3!N33),"A",""))&gt;1,IF(ISERROR(FIND("A",UPPER(Formátování_v3!N33),1)),IF(ISERROR(FIND("A",UPPER(Formátování_v3!L33),1)),"0,5","1"),"2"),"")</f>
        <v/>
      </c>
      <c r="P31" s="48"/>
      <c r="Q31" s="65">
        <f t="shared" si="1"/>
        <v>0</v>
      </c>
      <c r="R31" s="65" t="str">
        <f>IF(Formátování_v3!P33 &lt;&gt; "",Formátování_v3!P33,"")</f>
        <v/>
      </c>
      <c r="S31" s="66">
        <f t="shared" si="2"/>
        <v>0</v>
      </c>
      <c r="T31" s="58">
        <f t="shared" si="3"/>
        <v>0</v>
      </c>
      <c r="U31" s="58">
        <f t="shared" si="4"/>
        <v>0</v>
      </c>
      <c r="V31" s="58">
        <f t="shared" si="5"/>
        <v>0</v>
      </c>
      <c r="W31" s="58">
        <f t="shared" si="6"/>
        <v>0</v>
      </c>
      <c r="X31" s="58">
        <f t="shared" si="7"/>
        <v>0</v>
      </c>
      <c r="Y31" s="58">
        <f t="shared" si="8"/>
        <v>0</v>
      </c>
      <c r="Z31" s="1">
        <f t="shared" si="9"/>
        <v>0</v>
      </c>
      <c r="AE31" s="51">
        <f t="shared" si="10"/>
        <v>0</v>
      </c>
    </row>
    <row r="32" spans="1:31" ht="25.5" customHeight="1" x14ac:dyDescent="0.2">
      <c r="A32" s="24">
        <f t="shared" si="0"/>
        <v>15</v>
      </c>
      <c r="B32" s="25">
        <f>Formátování_v3!B34</f>
        <v>0</v>
      </c>
      <c r="C32" s="244">
        <f>Formátování_v3!C34</f>
        <v>0</v>
      </c>
      <c r="D32" s="245"/>
      <c r="E32" s="245"/>
      <c r="F32" s="245"/>
      <c r="G32" s="245"/>
      <c r="H32" s="246"/>
      <c r="I32" s="67">
        <f>Formátování_v3!D34</f>
        <v>0</v>
      </c>
      <c r="J32" s="68">
        <f>Formátování_v3!F34</f>
        <v>0</v>
      </c>
      <c r="K32" s="69">
        <f>Formátování_v3!G34</f>
        <v>0</v>
      </c>
      <c r="L32" s="113" t="str">
        <f>IF(LEN(Formátování_v3!J34)-LEN(SUBSTITUTE(UPPER(Formátování_v3!J34),"B",""))&gt;0,"0,5",IF(LEN(Formátování_v3!L34)-LEN(SUBSTITUTE(UPPER(Formátování_v3!L34),"B",""))&gt;0,"1",IF(LEN(Formátování_v3!N34)-LEN(SUBSTITUTE(UPPER(Formátování_v3!N34),"B",""))&gt;0,"2","")))</f>
        <v/>
      </c>
      <c r="M32" s="114" t="str">
        <f>IF(LEN(Formátování_v3!J34)+LEN(Formátování_v3!L34)+LEN(Formátování_v3!N34)-LEN(SUBSTITUTE(UPPER(Formátování_v3!J34),"B",""))-LEN(SUBSTITUTE(UPPER(Formátování_v3!L34),"B",""))-LEN(SUBSTITUTE(UPPER(Formátování_v3!N34),"B",""))&gt;1,IF(ISERROR(FIND("B",UPPER(Formátování_v3!N34),1)),IF(ISERROR(FIND("B",UPPER(Formátování_v3!L34),1)),"0,5","1"),"2"),"")</f>
        <v/>
      </c>
      <c r="N32" s="114" t="str">
        <f>IF(LEN(Formátování_v3!J34)-LEN(SUBSTITUTE(UPPER(Formátování_v3!J34),"A",""))&gt;0,"0,5",IF(LEN(Formátování_v3!L34)-LEN(SUBSTITUTE(UPPER(Formátování_v3!L34),"A",""))&gt;0,"1",IF(LEN(Formátování_v3!N34)-LEN(SUBSTITUTE(UPPER(Formátování_v3!N34),"A",""))&gt;0,"2","")))</f>
        <v/>
      </c>
      <c r="O32" s="115" t="str">
        <f>IF(LEN(Formátování_v3!J34)+LEN(Formátování_v3!L34)+LEN(Formátování_v3!N34)-LEN(SUBSTITUTE(UPPER(Formátování_v3!J34),"A",""))-LEN(SUBSTITUTE(UPPER(Formátování_v3!L34),"A",""))-LEN(SUBSTITUTE(UPPER(Formátování_v3!N34),"A",""))&gt;1,IF(ISERROR(FIND("A",UPPER(Formátování_v3!N34),1)),IF(ISERROR(FIND("A",UPPER(Formátování_v3!L34),1)),"0,5","1"),"2"),"")</f>
        <v/>
      </c>
      <c r="P32" s="48"/>
      <c r="Q32" s="65">
        <f t="shared" si="1"/>
        <v>0</v>
      </c>
      <c r="R32" s="65" t="str">
        <f>IF(Formátování_v3!P34 &lt;&gt; "",Formátování_v3!P34,"")</f>
        <v/>
      </c>
      <c r="S32" s="66">
        <f t="shared" si="2"/>
        <v>0</v>
      </c>
      <c r="T32" s="58">
        <f t="shared" si="3"/>
        <v>0</v>
      </c>
      <c r="U32" s="58">
        <f t="shared" si="4"/>
        <v>0</v>
      </c>
      <c r="V32" s="58">
        <f t="shared" si="5"/>
        <v>0</v>
      </c>
      <c r="W32" s="58">
        <f t="shared" si="6"/>
        <v>0</v>
      </c>
      <c r="X32" s="58">
        <f t="shared" si="7"/>
        <v>0</v>
      </c>
      <c r="Y32" s="58">
        <f t="shared" si="8"/>
        <v>0</v>
      </c>
      <c r="Z32" s="1">
        <f t="shared" si="9"/>
        <v>0</v>
      </c>
      <c r="AE32" s="51">
        <f t="shared" si="10"/>
        <v>0</v>
      </c>
    </row>
    <row r="33" spans="1:31" ht="25.5" customHeight="1" x14ac:dyDescent="0.2">
      <c r="A33" s="24">
        <f t="shared" si="0"/>
        <v>16</v>
      </c>
      <c r="B33" s="25">
        <f>Formátování_v3!B35</f>
        <v>0</v>
      </c>
      <c r="C33" s="244">
        <f>Formátování_v3!C35</f>
        <v>0</v>
      </c>
      <c r="D33" s="245"/>
      <c r="E33" s="245"/>
      <c r="F33" s="245"/>
      <c r="G33" s="245"/>
      <c r="H33" s="246"/>
      <c r="I33" s="67">
        <f>Formátování_v3!D35</f>
        <v>0</v>
      </c>
      <c r="J33" s="68">
        <f>Formátování_v3!F35</f>
        <v>0</v>
      </c>
      <c r="K33" s="69">
        <f>Formátování_v3!G35</f>
        <v>0</v>
      </c>
      <c r="L33" s="113" t="str">
        <f>IF(LEN(Formátování_v3!J35)-LEN(SUBSTITUTE(UPPER(Formátování_v3!J35),"B",""))&gt;0,"0,5",IF(LEN(Formátování_v3!L35)-LEN(SUBSTITUTE(UPPER(Formátování_v3!L35),"B",""))&gt;0,"1",IF(LEN(Formátování_v3!N35)-LEN(SUBSTITUTE(UPPER(Formátování_v3!N35),"B",""))&gt;0,"2","")))</f>
        <v/>
      </c>
      <c r="M33" s="114" t="str">
        <f>IF(LEN(Formátování_v3!J35)+LEN(Formátování_v3!L35)+LEN(Formátování_v3!N35)-LEN(SUBSTITUTE(UPPER(Formátování_v3!J35),"B",""))-LEN(SUBSTITUTE(UPPER(Formátování_v3!L35),"B",""))-LEN(SUBSTITUTE(UPPER(Formátování_v3!N35),"B",""))&gt;1,IF(ISERROR(FIND("B",UPPER(Formátování_v3!N35),1)),IF(ISERROR(FIND("B",UPPER(Formátování_v3!L35),1)),"0,5","1"),"2"),"")</f>
        <v/>
      </c>
      <c r="N33" s="114" t="str">
        <f>IF(LEN(Formátování_v3!J35)-LEN(SUBSTITUTE(UPPER(Formátování_v3!J35),"A",""))&gt;0,"0,5",IF(LEN(Formátování_v3!L35)-LEN(SUBSTITUTE(UPPER(Formátování_v3!L35),"A",""))&gt;0,"1",IF(LEN(Formátování_v3!N35)-LEN(SUBSTITUTE(UPPER(Formátování_v3!N35),"A",""))&gt;0,"2","")))</f>
        <v/>
      </c>
      <c r="O33" s="115" t="str">
        <f>IF(LEN(Formátování_v3!J35)+LEN(Formátování_v3!L35)+LEN(Formátování_v3!N35)-LEN(SUBSTITUTE(UPPER(Formátování_v3!J35),"A",""))-LEN(SUBSTITUTE(UPPER(Formátování_v3!L35),"A",""))-LEN(SUBSTITUTE(UPPER(Formátování_v3!N35),"A",""))&gt;1,IF(ISERROR(FIND("A",UPPER(Formátování_v3!N35),1)),IF(ISERROR(FIND("A",UPPER(Formátování_v3!L35),1)),"0,5","1"),"2"),"")</f>
        <v/>
      </c>
      <c r="P33" s="48"/>
      <c r="Q33" s="65">
        <f t="shared" si="1"/>
        <v>0</v>
      </c>
      <c r="R33" s="65" t="str">
        <f>IF(Formátování_v3!P35 &lt;&gt; "",Formátování_v3!P35,"")</f>
        <v/>
      </c>
      <c r="S33" s="66">
        <f t="shared" si="2"/>
        <v>0</v>
      </c>
      <c r="T33" s="58">
        <f t="shared" si="3"/>
        <v>0</v>
      </c>
      <c r="U33" s="58">
        <f t="shared" si="4"/>
        <v>0</v>
      </c>
      <c r="V33" s="58">
        <f t="shared" si="5"/>
        <v>0</v>
      </c>
      <c r="W33" s="58">
        <f t="shared" si="6"/>
        <v>0</v>
      </c>
      <c r="X33" s="58">
        <f t="shared" si="7"/>
        <v>0</v>
      </c>
      <c r="Y33" s="58">
        <f t="shared" si="8"/>
        <v>0</v>
      </c>
      <c r="Z33" s="1">
        <f t="shared" si="9"/>
        <v>0</v>
      </c>
      <c r="AE33" s="51">
        <f t="shared" si="10"/>
        <v>0</v>
      </c>
    </row>
    <row r="34" spans="1:31" ht="25.5" customHeight="1" x14ac:dyDescent="0.2">
      <c r="A34" s="24">
        <f t="shared" si="0"/>
        <v>17</v>
      </c>
      <c r="B34" s="25">
        <f>Formátování_v3!B36</f>
        <v>0</v>
      </c>
      <c r="C34" s="244">
        <f>Formátování_v3!C36</f>
        <v>0</v>
      </c>
      <c r="D34" s="245"/>
      <c r="E34" s="245"/>
      <c r="F34" s="245"/>
      <c r="G34" s="245"/>
      <c r="H34" s="246"/>
      <c r="I34" s="67">
        <f>Formátování_v3!D36</f>
        <v>0</v>
      </c>
      <c r="J34" s="68">
        <f>Formátování_v3!F36</f>
        <v>0</v>
      </c>
      <c r="K34" s="69">
        <f>Formátování_v3!G36</f>
        <v>0</v>
      </c>
      <c r="L34" s="113" t="str">
        <f>IF(LEN(Formátování_v3!J36)-LEN(SUBSTITUTE(UPPER(Formátování_v3!J36),"B",""))&gt;0,"0,5",IF(LEN(Formátování_v3!L36)-LEN(SUBSTITUTE(UPPER(Formátování_v3!L36),"B",""))&gt;0,"1",IF(LEN(Formátování_v3!N36)-LEN(SUBSTITUTE(UPPER(Formátování_v3!N36),"B",""))&gt;0,"2","")))</f>
        <v/>
      </c>
      <c r="M34" s="114" t="str">
        <f>IF(LEN(Formátování_v3!J36)+LEN(Formátování_v3!L36)+LEN(Formátování_v3!N36)-LEN(SUBSTITUTE(UPPER(Formátování_v3!J36),"B",""))-LEN(SUBSTITUTE(UPPER(Formátování_v3!L36),"B",""))-LEN(SUBSTITUTE(UPPER(Formátování_v3!N36),"B",""))&gt;1,IF(ISERROR(FIND("B",UPPER(Formátování_v3!N36),1)),IF(ISERROR(FIND("B",UPPER(Formátování_v3!L36),1)),"0,5","1"),"2"),"")</f>
        <v/>
      </c>
      <c r="N34" s="114" t="str">
        <f>IF(LEN(Formátování_v3!J36)-LEN(SUBSTITUTE(UPPER(Formátování_v3!J36),"A",""))&gt;0,"0,5",IF(LEN(Formátování_v3!L36)-LEN(SUBSTITUTE(UPPER(Formátování_v3!L36),"A",""))&gt;0,"1",IF(LEN(Formátování_v3!N36)-LEN(SUBSTITUTE(UPPER(Formátování_v3!N36),"A",""))&gt;0,"2","")))</f>
        <v/>
      </c>
      <c r="O34" s="115" t="str">
        <f>IF(LEN(Formátování_v3!J36)+LEN(Formátování_v3!L36)+LEN(Formátování_v3!N36)-LEN(SUBSTITUTE(UPPER(Formátování_v3!J36),"A",""))-LEN(SUBSTITUTE(UPPER(Formátování_v3!L36),"A",""))-LEN(SUBSTITUTE(UPPER(Formátování_v3!N36),"A",""))&gt;1,IF(ISERROR(FIND("A",UPPER(Formátování_v3!N36),1)),IF(ISERROR(FIND("A",UPPER(Formátování_v3!L36),1)),"0,5","1"),"2"),"")</f>
        <v/>
      </c>
      <c r="P34" s="48"/>
      <c r="Q34" s="65">
        <f t="shared" si="1"/>
        <v>0</v>
      </c>
      <c r="R34" s="65" t="str">
        <f>IF(Formátování_v3!P36 &lt;&gt; "",Formátování_v3!P36,"")</f>
        <v/>
      </c>
      <c r="S34" s="66">
        <f t="shared" si="2"/>
        <v>0</v>
      </c>
      <c r="T34" s="58">
        <f t="shared" si="3"/>
        <v>0</v>
      </c>
      <c r="U34" s="58">
        <f t="shared" si="4"/>
        <v>0</v>
      </c>
      <c r="V34" s="58">
        <f t="shared" si="5"/>
        <v>0</v>
      </c>
      <c r="W34" s="58">
        <f t="shared" si="6"/>
        <v>0</v>
      </c>
      <c r="X34" s="58">
        <f t="shared" si="7"/>
        <v>0</v>
      </c>
      <c r="Y34" s="58">
        <f t="shared" si="8"/>
        <v>0</v>
      </c>
      <c r="Z34" s="1">
        <f t="shared" si="9"/>
        <v>0</v>
      </c>
      <c r="AE34" s="51">
        <f t="shared" si="10"/>
        <v>0</v>
      </c>
    </row>
    <row r="35" spans="1:31" ht="25.5" customHeight="1" x14ac:dyDescent="0.2">
      <c r="A35" s="24">
        <f t="shared" si="0"/>
        <v>18</v>
      </c>
      <c r="B35" s="25">
        <f>Formátování_v3!B37</f>
        <v>0</v>
      </c>
      <c r="C35" s="244">
        <f>Formátování_v3!C37</f>
        <v>0</v>
      </c>
      <c r="D35" s="245"/>
      <c r="E35" s="245"/>
      <c r="F35" s="245"/>
      <c r="G35" s="245"/>
      <c r="H35" s="246"/>
      <c r="I35" s="67">
        <f>Formátování_v3!D37</f>
        <v>0</v>
      </c>
      <c r="J35" s="68">
        <f>Formátování_v3!F37</f>
        <v>0</v>
      </c>
      <c r="K35" s="69">
        <f>Formátování_v3!G37</f>
        <v>0</v>
      </c>
      <c r="L35" s="113" t="str">
        <f>IF(LEN(Formátování_v3!J37)-LEN(SUBSTITUTE(UPPER(Formátování_v3!J37),"B",""))&gt;0,"0,5",IF(LEN(Formátování_v3!L37)-LEN(SUBSTITUTE(UPPER(Formátování_v3!L37),"B",""))&gt;0,"1",IF(LEN(Formátování_v3!N37)-LEN(SUBSTITUTE(UPPER(Formátování_v3!N37),"B",""))&gt;0,"2","")))</f>
        <v/>
      </c>
      <c r="M35" s="114" t="str">
        <f>IF(LEN(Formátování_v3!J37)+LEN(Formátování_v3!L37)+LEN(Formátování_v3!N37)-LEN(SUBSTITUTE(UPPER(Formátování_v3!J37),"B",""))-LEN(SUBSTITUTE(UPPER(Formátování_v3!L37),"B",""))-LEN(SUBSTITUTE(UPPER(Formátování_v3!N37),"B",""))&gt;1,IF(ISERROR(FIND("B",UPPER(Formátování_v3!N37),1)),IF(ISERROR(FIND("B",UPPER(Formátování_v3!L37),1)),"0,5","1"),"2"),"")</f>
        <v/>
      </c>
      <c r="N35" s="114" t="str">
        <f>IF(LEN(Formátování_v3!J37)-LEN(SUBSTITUTE(UPPER(Formátování_v3!J37),"A",""))&gt;0,"0,5",IF(LEN(Formátování_v3!L37)-LEN(SUBSTITUTE(UPPER(Formátování_v3!L37),"A",""))&gt;0,"1",IF(LEN(Formátování_v3!N37)-LEN(SUBSTITUTE(UPPER(Formátování_v3!N37),"A",""))&gt;0,"2","")))</f>
        <v/>
      </c>
      <c r="O35" s="115" t="str">
        <f>IF(LEN(Formátování_v3!J37)+LEN(Formátování_v3!L37)+LEN(Formátování_v3!N37)-LEN(SUBSTITUTE(UPPER(Formátování_v3!J37),"A",""))-LEN(SUBSTITUTE(UPPER(Formátování_v3!L37),"A",""))-LEN(SUBSTITUTE(UPPER(Formátování_v3!N37),"A",""))&gt;1,IF(ISERROR(FIND("A",UPPER(Formátování_v3!N37),1)),IF(ISERROR(FIND("A",UPPER(Formátování_v3!L37),1)),"0,5","1"),"2"),"")</f>
        <v/>
      </c>
      <c r="P35" s="48"/>
      <c r="Q35" s="65">
        <f t="shared" si="1"/>
        <v>0</v>
      </c>
      <c r="R35" s="65" t="str">
        <f>IF(Formátování_v3!P37 &lt;&gt; "",Formátování_v3!P37,"")</f>
        <v/>
      </c>
      <c r="S35" s="66">
        <f t="shared" si="2"/>
        <v>0</v>
      </c>
      <c r="T35" s="58">
        <f t="shared" si="3"/>
        <v>0</v>
      </c>
      <c r="U35" s="58">
        <f t="shared" si="4"/>
        <v>0</v>
      </c>
      <c r="V35" s="58">
        <f t="shared" si="5"/>
        <v>0</v>
      </c>
      <c r="W35" s="58">
        <f t="shared" si="6"/>
        <v>0</v>
      </c>
      <c r="X35" s="58">
        <f t="shared" si="7"/>
        <v>0</v>
      </c>
      <c r="Y35" s="58">
        <f t="shared" si="8"/>
        <v>0</v>
      </c>
      <c r="Z35" s="1">
        <f t="shared" si="9"/>
        <v>0</v>
      </c>
      <c r="AE35" s="51">
        <f t="shared" si="10"/>
        <v>0</v>
      </c>
    </row>
    <row r="36" spans="1:31" ht="25.5" customHeight="1" x14ac:dyDescent="0.2">
      <c r="A36" s="24">
        <f t="shared" si="0"/>
        <v>19</v>
      </c>
      <c r="B36" s="25">
        <f>Formátování_v3!B38</f>
        <v>0</v>
      </c>
      <c r="C36" s="244">
        <f>Formátování_v3!C38</f>
        <v>0</v>
      </c>
      <c r="D36" s="245"/>
      <c r="E36" s="245"/>
      <c r="F36" s="245"/>
      <c r="G36" s="245"/>
      <c r="H36" s="246"/>
      <c r="I36" s="67">
        <f>Formátování_v3!D38</f>
        <v>0</v>
      </c>
      <c r="J36" s="68">
        <f>Formátování_v3!F38</f>
        <v>0</v>
      </c>
      <c r="K36" s="69">
        <f>Formátování_v3!G38</f>
        <v>0</v>
      </c>
      <c r="L36" s="113" t="str">
        <f>IF(LEN(Formátování_v3!J38)-LEN(SUBSTITUTE(UPPER(Formátování_v3!J38),"B",""))&gt;0,"0,5",IF(LEN(Formátování_v3!L38)-LEN(SUBSTITUTE(UPPER(Formátování_v3!L38),"B",""))&gt;0,"1",IF(LEN(Formátování_v3!N38)-LEN(SUBSTITUTE(UPPER(Formátování_v3!N38),"B",""))&gt;0,"2","")))</f>
        <v/>
      </c>
      <c r="M36" s="114" t="str">
        <f>IF(LEN(Formátování_v3!J38)+LEN(Formátování_v3!L38)+LEN(Formátování_v3!N38)-LEN(SUBSTITUTE(UPPER(Formátování_v3!J38),"B",""))-LEN(SUBSTITUTE(UPPER(Formátování_v3!L38),"B",""))-LEN(SUBSTITUTE(UPPER(Formátování_v3!N38),"B",""))&gt;1,IF(ISERROR(FIND("B",UPPER(Formátování_v3!N38),1)),IF(ISERROR(FIND("B",UPPER(Formátování_v3!L38),1)),"0,5","1"),"2"),"")</f>
        <v/>
      </c>
      <c r="N36" s="114" t="str">
        <f>IF(LEN(Formátování_v3!J38)-LEN(SUBSTITUTE(UPPER(Formátování_v3!J38),"A",""))&gt;0,"0,5",IF(LEN(Formátování_v3!L38)-LEN(SUBSTITUTE(UPPER(Formátování_v3!L38),"A",""))&gt;0,"1",IF(LEN(Formátování_v3!N38)-LEN(SUBSTITUTE(UPPER(Formátování_v3!N38),"A",""))&gt;0,"2","")))</f>
        <v/>
      </c>
      <c r="O36" s="115" t="str">
        <f>IF(LEN(Formátování_v3!J38)+LEN(Formátování_v3!L38)+LEN(Formátování_v3!N38)-LEN(SUBSTITUTE(UPPER(Formátování_v3!J38),"A",""))-LEN(SUBSTITUTE(UPPER(Formátování_v3!L38),"A",""))-LEN(SUBSTITUTE(UPPER(Formátování_v3!N38),"A",""))&gt;1,IF(ISERROR(FIND("A",UPPER(Formátování_v3!N38),1)),IF(ISERROR(FIND("A",UPPER(Formátování_v3!L38),1)),"0,5","1"),"2"),"")</f>
        <v/>
      </c>
      <c r="P36" s="48"/>
      <c r="Q36" s="65">
        <f t="shared" si="1"/>
        <v>0</v>
      </c>
      <c r="R36" s="65" t="str">
        <f>IF(Formátování_v3!P38 &lt;&gt; "",Formátování_v3!P38,"")</f>
        <v/>
      </c>
      <c r="S36" s="66">
        <f t="shared" si="2"/>
        <v>0</v>
      </c>
      <c r="T36" s="58">
        <f t="shared" si="3"/>
        <v>0</v>
      </c>
      <c r="U36" s="58">
        <f t="shared" si="4"/>
        <v>0</v>
      </c>
      <c r="V36" s="58">
        <f t="shared" si="5"/>
        <v>0</v>
      </c>
      <c r="W36" s="58">
        <f t="shared" si="6"/>
        <v>0</v>
      </c>
      <c r="X36" s="58">
        <f t="shared" si="7"/>
        <v>0</v>
      </c>
      <c r="Y36" s="58">
        <f t="shared" si="8"/>
        <v>0</v>
      </c>
      <c r="Z36" s="1">
        <f t="shared" si="9"/>
        <v>0</v>
      </c>
      <c r="AE36" s="51">
        <f t="shared" si="10"/>
        <v>0</v>
      </c>
    </row>
    <row r="37" spans="1:31" ht="25.5" customHeight="1" x14ac:dyDescent="0.2">
      <c r="A37" s="24">
        <f t="shared" si="0"/>
        <v>20</v>
      </c>
      <c r="B37" s="25">
        <f>Formátování_v3!B39</f>
        <v>0</v>
      </c>
      <c r="C37" s="244">
        <f>Formátování_v3!C39</f>
        <v>0</v>
      </c>
      <c r="D37" s="245"/>
      <c r="E37" s="245"/>
      <c r="F37" s="245"/>
      <c r="G37" s="245"/>
      <c r="H37" s="246"/>
      <c r="I37" s="67">
        <f>Formátování_v3!D39</f>
        <v>0</v>
      </c>
      <c r="J37" s="68">
        <f>Formátování_v3!F39</f>
        <v>0</v>
      </c>
      <c r="K37" s="69">
        <f>Formátování_v3!G39</f>
        <v>0</v>
      </c>
      <c r="L37" s="113" t="str">
        <f>IF(LEN(Formátování_v3!J39)-LEN(SUBSTITUTE(UPPER(Formátování_v3!J39),"B",""))&gt;0,"0,5",IF(LEN(Formátování_v3!L39)-LEN(SUBSTITUTE(UPPER(Formátování_v3!L39),"B",""))&gt;0,"1",IF(LEN(Formátování_v3!N39)-LEN(SUBSTITUTE(UPPER(Formátování_v3!N39),"B",""))&gt;0,"2","")))</f>
        <v/>
      </c>
      <c r="M37" s="114" t="str">
        <f>IF(LEN(Formátování_v3!J39)+LEN(Formátování_v3!L39)+LEN(Formátování_v3!N39)-LEN(SUBSTITUTE(UPPER(Formátování_v3!J39),"B",""))-LEN(SUBSTITUTE(UPPER(Formátování_v3!L39),"B",""))-LEN(SUBSTITUTE(UPPER(Formátování_v3!N39),"B",""))&gt;1,IF(ISERROR(FIND("B",UPPER(Formátování_v3!N39),1)),IF(ISERROR(FIND("B",UPPER(Formátování_v3!L39),1)),"0,5","1"),"2"),"")</f>
        <v/>
      </c>
      <c r="N37" s="114" t="str">
        <f>IF(LEN(Formátování_v3!J39)-LEN(SUBSTITUTE(UPPER(Formátování_v3!J39),"A",""))&gt;0,"0,5",IF(LEN(Formátování_v3!L39)-LEN(SUBSTITUTE(UPPER(Formátování_v3!L39),"A",""))&gt;0,"1",IF(LEN(Formátování_v3!N39)-LEN(SUBSTITUTE(UPPER(Formátování_v3!N39),"A",""))&gt;0,"2","")))</f>
        <v/>
      </c>
      <c r="O37" s="115" t="str">
        <f>IF(LEN(Formátování_v3!J39)+LEN(Formátování_v3!L39)+LEN(Formátování_v3!N39)-LEN(SUBSTITUTE(UPPER(Formátování_v3!J39),"A",""))-LEN(SUBSTITUTE(UPPER(Formátování_v3!L39),"A",""))-LEN(SUBSTITUTE(UPPER(Formátování_v3!N39),"A",""))&gt;1,IF(ISERROR(FIND("A",UPPER(Formátování_v3!N39),1)),IF(ISERROR(FIND("A",UPPER(Formátování_v3!L39),1)),"0,5","1"),"2"),"")</f>
        <v/>
      </c>
      <c r="P37" s="48"/>
      <c r="Q37" s="65">
        <f t="shared" si="1"/>
        <v>0</v>
      </c>
      <c r="R37" s="65" t="str">
        <f>IF(Formátování_v3!P39 &lt;&gt; "",Formátování_v3!P39,"")</f>
        <v/>
      </c>
      <c r="S37" s="66">
        <f t="shared" si="2"/>
        <v>0</v>
      </c>
      <c r="T37" s="58">
        <f t="shared" si="3"/>
        <v>0</v>
      </c>
      <c r="U37" s="58">
        <f t="shared" si="4"/>
        <v>0</v>
      </c>
      <c r="V37" s="58">
        <f t="shared" si="5"/>
        <v>0</v>
      </c>
      <c r="W37" s="58">
        <f t="shared" si="6"/>
        <v>0</v>
      </c>
      <c r="X37" s="58">
        <f t="shared" si="7"/>
        <v>0</v>
      </c>
      <c r="Y37" s="58">
        <f t="shared" si="8"/>
        <v>0</v>
      </c>
      <c r="Z37" s="1">
        <f t="shared" si="9"/>
        <v>0</v>
      </c>
      <c r="AE37" s="51">
        <f t="shared" si="10"/>
        <v>0</v>
      </c>
    </row>
    <row r="38" spans="1:31" ht="25.5" customHeight="1" x14ac:dyDescent="0.2">
      <c r="A38" s="24">
        <f t="shared" si="0"/>
        <v>21</v>
      </c>
      <c r="B38" s="25">
        <f>Formátování_v3!B40</f>
        <v>0</v>
      </c>
      <c r="C38" s="244">
        <f>Formátování_v3!C40</f>
        <v>0</v>
      </c>
      <c r="D38" s="245"/>
      <c r="E38" s="245"/>
      <c r="F38" s="245"/>
      <c r="G38" s="245"/>
      <c r="H38" s="246"/>
      <c r="I38" s="67">
        <f>Formátování_v3!D40</f>
        <v>0</v>
      </c>
      <c r="J38" s="68">
        <f>Formátování_v3!F40</f>
        <v>0</v>
      </c>
      <c r="K38" s="69">
        <f>Formátování_v3!G40</f>
        <v>0</v>
      </c>
      <c r="L38" s="113" t="str">
        <f>IF(LEN(Formátování_v3!J40)-LEN(SUBSTITUTE(UPPER(Formátování_v3!J40),"B",""))&gt;0,"0,5",IF(LEN(Formátování_v3!L40)-LEN(SUBSTITUTE(UPPER(Formátování_v3!L40),"B",""))&gt;0,"1",IF(LEN(Formátování_v3!N40)-LEN(SUBSTITUTE(UPPER(Formátování_v3!N40),"B",""))&gt;0,"2","")))</f>
        <v/>
      </c>
      <c r="M38" s="114" t="str">
        <f>IF(LEN(Formátování_v3!J40)+LEN(Formátování_v3!L40)+LEN(Formátování_v3!N40)-LEN(SUBSTITUTE(UPPER(Formátování_v3!J40),"B",""))-LEN(SUBSTITUTE(UPPER(Formátování_v3!L40),"B",""))-LEN(SUBSTITUTE(UPPER(Formátování_v3!N40),"B",""))&gt;1,IF(ISERROR(FIND("B",UPPER(Formátování_v3!N40),1)),IF(ISERROR(FIND("B",UPPER(Formátování_v3!L40),1)),"0,5","1"),"2"),"")</f>
        <v/>
      </c>
      <c r="N38" s="114" t="str">
        <f>IF(LEN(Formátování_v3!J40)-LEN(SUBSTITUTE(UPPER(Formátování_v3!J40),"A",""))&gt;0,"0,5",IF(LEN(Formátování_v3!L40)-LEN(SUBSTITUTE(UPPER(Formátování_v3!L40),"A",""))&gt;0,"1",IF(LEN(Formátování_v3!N40)-LEN(SUBSTITUTE(UPPER(Formátování_v3!N40),"A",""))&gt;0,"2","")))</f>
        <v/>
      </c>
      <c r="O38" s="115" t="str">
        <f>IF(LEN(Formátování_v3!J40)+LEN(Formátování_v3!L40)+LEN(Formátování_v3!N40)-LEN(SUBSTITUTE(UPPER(Formátování_v3!J40),"A",""))-LEN(SUBSTITUTE(UPPER(Formátování_v3!L40),"A",""))-LEN(SUBSTITUTE(UPPER(Formátování_v3!N40),"A",""))&gt;1,IF(ISERROR(FIND("A",UPPER(Formátování_v3!N40),1)),IF(ISERROR(FIND("A",UPPER(Formátování_v3!L40),1)),"0,5","1"),"2"),"")</f>
        <v/>
      </c>
      <c r="P38" s="48"/>
      <c r="Q38" s="65">
        <f t="shared" si="1"/>
        <v>0</v>
      </c>
      <c r="R38" s="65" t="str">
        <f>IF(Formátování_v3!P40 &lt;&gt; "",Formátování_v3!P40,"")</f>
        <v/>
      </c>
      <c r="S38" s="66">
        <f t="shared" si="2"/>
        <v>0</v>
      </c>
      <c r="T38" s="58">
        <f t="shared" si="3"/>
        <v>0</v>
      </c>
      <c r="U38" s="58">
        <f t="shared" si="4"/>
        <v>0</v>
      </c>
      <c r="V38" s="58">
        <f t="shared" si="5"/>
        <v>0</v>
      </c>
      <c r="W38" s="58">
        <f t="shared" si="6"/>
        <v>0</v>
      </c>
      <c r="X38" s="58">
        <f t="shared" si="7"/>
        <v>0</v>
      </c>
      <c r="Y38" s="58">
        <f t="shared" si="8"/>
        <v>0</v>
      </c>
      <c r="Z38" s="1">
        <f t="shared" si="9"/>
        <v>0</v>
      </c>
      <c r="AE38" s="51">
        <f t="shared" si="10"/>
        <v>0</v>
      </c>
    </row>
    <row r="39" spans="1:31" ht="25.5" customHeight="1" x14ac:dyDescent="0.2">
      <c r="A39" s="24">
        <f t="shared" si="0"/>
        <v>22</v>
      </c>
      <c r="B39" s="25">
        <f>Formátování_v3!B41</f>
        <v>0</v>
      </c>
      <c r="C39" s="244">
        <f>Formátování_v3!C41</f>
        <v>0</v>
      </c>
      <c r="D39" s="245"/>
      <c r="E39" s="245"/>
      <c r="F39" s="245"/>
      <c r="G39" s="245"/>
      <c r="H39" s="246"/>
      <c r="I39" s="67">
        <f>Formátování_v3!D41</f>
        <v>0</v>
      </c>
      <c r="J39" s="68">
        <f>Formátování_v3!F41</f>
        <v>0</v>
      </c>
      <c r="K39" s="69">
        <f>Formátování_v3!G41</f>
        <v>0</v>
      </c>
      <c r="L39" s="113" t="str">
        <f>IF(LEN(Formátování_v3!J41)-LEN(SUBSTITUTE(UPPER(Formátování_v3!J41),"B",""))&gt;0,"0,5",IF(LEN(Formátování_v3!L41)-LEN(SUBSTITUTE(UPPER(Formátování_v3!L41),"B",""))&gt;0,"1",IF(LEN(Formátování_v3!N41)-LEN(SUBSTITUTE(UPPER(Formátování_v3!N41),"B",""))&gt;0,"2","")))</f>
        <v/>
      </c>
      <c r="M39" s="114" t="str">
        <f>IF(LEN(Formátování_v3!J41)+LEN(Formátování_v3!L41)+LEN(Formátování_v3!N41)-LEN(SUBSTITUTE(UPPER(Formátování_v3!J41),"B",""))-LEN(SUBSTITUTE(UPPER(Formátování_v3!L41),"B",""))-LEN(SUBSTITUTE(UPPER(Formátování_v3!N41),"B",""))&gt;1,IF(ISERROR(FIND("B",UPPER(Formátování_v3!N41),1)),IF(ISERROR(FIND("B",UPPER(Formátování_v3!L41),1)),"0,5","1"),"2"),"")</f>
        <v/>
      </c>
      <c r="N39" s="114" t="str">
        <f>IF(LEN(Formátování_v3!J41)-LEN(SUBSTITUTE(UPPER(Formátování_v3!J41),"A",""))&gt;0,"0,5",IF(LEN(Formátování_v3!L41)-LEN(SUBSTITUTE(UPPER(Formátování_v3!L41),"A",""))&gt;0,"1",IF(LEN(Formátování_v3!N41)-LEN(SUBSTITUTE(UPPER(Formátování_v3!N41),"A",""))&gt;0,"2","")))</f>
        <v/>
      </c>
      <c r="O39" s="115" t="str">
        <f>IF(LEN(Formátování_v3!J41)+LEN(Formátování_v3!L41)+LEN(Formátování_v3!N41)-LEN(SUBSTITUTE(UPPER(Formátování_v3!J41),"A",""))-LEN(SUBSTITUTE(UPPER(Formátování_v3!L41),"A",""))-LEN(SUBSTITUTE(UPPER(Formátování_v3!N41),"A",""))&gt;1,IF(ISERROR(FIND("A",UPPER(Formátování_v3!N41),1)),IF(ISERROR(FIND("A",UPPER(Formátování_v3!L41),1)),"0,5","1"),"2"),"")</f>
        <v/>
      </c>
      <c r="P39" s="48"/>
      <c r="Q39" s="65">
        <f t="shared" si="1"/>
        <v>0</v>
      </c>
      <c r="R39" s="65" t="str">
        <f>IF(Formátování_v3!P41 &lt;&gt; "",Formátování_v3!P41,"")</f>
        <v/>
      </c>
      <c r="S39" s="66">
        <f t="shared" si="2"/>
        <v>0</v>
      </c>
      <c r="T39" s="58">
        <f t="shared" si="3"/>
        <v>0</v>
      </c>
      <c r="U39" s="58">
        <f t="shared" si="4"/>
        <v>0</v>
      </c>
      <c r="V39" s="58">
        <f t="shared" si="5"/>
        <v>0</v>
      </c>
      <c r="W39" s="58">
        <f t="shared" si="6"/>
        <v>0</v>
      </c>
      <c r="X39" s="58">
        <f t="shared" si="7"/>
        <v>0</v>
      </c>
      <c r="Y39" s="58">
        <f t="shared" si="8"/>
        <v>0</v>
      </c>
      <c r="Z39" s="1">
        <f t="shared" si="9"/>
        <v>0</v>
      </c>
      <c r="AE39" s="51">
        <f t="shared" si="10"/>
        <v>0</v>
      </c>
    </row>
    <row r="40" spans="1:31" ht="25.5" customHeight="1" x14ac:dyDescent="0.2">
      <c r="A40" s="24">
        <f t="shared" si="0"/>
        <v>23</v>
      </c>
      <c r="B40" s="25">
        <f>Formátování_v3!B42</f>
        <v>0</v>
      </c>
      <c r="C40" s="244">
        <f>Formátování_v3!C42</f>
        <v>0</v>
      </c>
      <c r="D40" s="245"/>
      <c r="E40" s="245"/>
      <c r="F40" s="245"/>
      <c r="G40" s="245"/>
      <c r="H40" s="246"/>
      <c r="I40" s="67">
        <f>Formátování_v3!D42</f>
        <v>0</v>
      </c>
      <c r="J40" s="68">
        <f>Formátování_v3!F42</f>
        <v>0</v>
      </c>
      <c r="K40" s="69">
        <f>Formátování_v3!G42</f>
        <v>0</v>
      </c>
      <c r="L40" s="113" t="str">
        <f>IF(LEN(Formátování_v3!J42)-LEN(SUBSTITUTE(UPPER(Formátování_v3!J42),"B",""))&gt;0,"0,5",IF(LEN(Formátování_v3!L42)-LEN(SUBSTITUTE(UPPER(Formátování_v3!L42),"B",""))&gt;0,"1",IF(LEN(Formátování_v3!N42)-LEN(SUBSTITUTE(UPPER(Formátování_v3!N42),"B",""))&gt;0,"2","")))</f>
        <v/>
      </c>
      <c r="M40" s="114" t="str">
        <f>IF(LEN(Formátování_v3!J42)+LEN(Formátování_v3!L42)+LEN(Formátování_v3!N42)-LEN(SUBSTITUTE(UPPER(Formátování_v3!J42),"B",""))-LEN(SUBSTITUTE(UPPER(Formátování_v3!L42),"B",""))-LEN(SUBSTITUTE(UPPER(Formátování_v3!N42),"B",""))&gt;1,IF(ISERROR(FIND("B",UPPER(Formátování_v3!N42),1)),IF(ISERROR(FIND("B",UPPER(Formátování_v3!L42),1)),"0,5","1"),"2"),"")</f>
        <v/>
      </c>
      <c r="N40" s="114" t="str">
        <f>IF(LEN(Formátování_v3!J42)-LEN(SUBSTITUTE(UPPER(Formátování_v3!J42),"A",""))&gt;0,"0,5",IF(LEN(Formátování_v3!L42)-LEN(SUBSTITUTE(UPPER(Formátování_v3!L42),"A",""))&gt;0,"1",IF(LEN(Formátování_v3!N42)-LEN(SUBSTITUTE(UPPER(Formátování_v3!N42),"A",""))&gt;0,"2","")))</f>
        <v/>
      </c>
      <c r="O40" s="115" t="str">
        <f>IF(LEN(Formátování_v3!J42)+LEN(Formátování_v3!L42)+LEN(Formátování_v3!N42)-LEN(SUBSTITUTE(UPPER(Formátování_v3!J42),"A",""))-LEN(SUBSTITUTE(UPPER(Formátování_v3!L42),"A",""))-LEN(SUBSTITUTE(UPPER(Formátování_v3!N42),"A",""))&gt;1,IF(ISERROR(FIND("A",UPPER(Formátování_v3!N42),1)),IF(ISERROR(FIND("A",UPPER(Formátování_v3!L42),1)),"0,5","1"),"2"),"")</f>
        <v/>
      </c>
      <c r="P40" s="48"/>
      <c r="Q40" s="65">
        <f t="shared" si="1"/>
        <v>0</v>
      </c>
      <c r="R40" s="65" t="str">
        <f>IF(Formátování_v3!P42 &lt;&gt; "",Formátování_v3!P42,"")</f>
        <v/>
      </c>
      <c r="S40" s="66">
        <f t="shared" si="2"/>
        <v>0</v>
      </c>
      <c r="T40" s="58">
        <f t="shared" si="3"/>
        <v>0</v>
      </c>
      <c r="U40" s="58">
        <f t="shared" si="4"/>
        <v>0</v>
      </c>
      <c r="V40" s="58">
        <f t="shared" si="5"/>
        <v>0</v>
      </c>
      <c r="W40" s="58">
        <f t="shared" si="6"/>
        <v>0</v>
      </c>
      <c r="X40" s="58">
        <f t="shared" si="7"/>
        <v>0</v>
      </c>
      <c r="Y40" s="58">
        <f t="shared" si="8"/>
        <v>0</v>
      </c>
      <c r="Z40" s="1">
        <f t="shared" si="9"/>
        <v>0</v>
      </c>
      <c r="AE40" s="51">
        <f t="shared" si="10"/>
        <v>0</v>
      </c>
    </row>
    <row r="41" spans="1:31" ht="25.5" customHeight="1" x14ac:dyDescent="0.2">
      <c r="A41" s="24">
        <f t="shared" si="0"/>
        <v>24</v>
      </c>
      <c r="B41" s="25">
        <f>Formátování_v3!B43</f>
        <v>0</v>
      </c>
      <c r="C41" s="244">
        <f>Formátování_v3!C43</f>
        <v>0</v>
      </c>
      <c r="D41" s="245"/>
      <c r="E41" s="245"/>
      <c r="F41" s="245"/>
      <c r="G41" s="245"/>
      <c r="H41" s="246"/>
      <c r="I41" s="67">
        <f>Formátování_v3!D43</f>
        <v>0</v>
      </c>
      <c r="J41" s="68">
        <f>Formátování_v3!F43</f>
        <v>0</v>
      </c>
      <c r="K41" s="69">
        <f>Formátování_v3!G43</f>
        <v>0</v>
      </c>
      <c r="L41" s="113" t="str">
        <f>IF(LEN(Formátování_v3!J43)-LEN(SUBSTITUTE(UPPER(Formátování_v3!J43),"B",""))&gt;0,"0,5",IF(LEN(Formátování_v3!L43)-LEN(SUBSTITUTE(UPPER(Formátování_v3!L43),"B",""))&gt;0,"1",IF(LEN(Formátování_v3!N43)-LEN(SUBSTITUTE(UPPER(Formátování_v3!N43),"B",""))&gt;0,"2","")))</f>
        <v/>
      </c>
      <c r="M41" s="114" t="str">
        <f>IF(LEN(Formátování_v3!J43)+LEN(Formátování_v3!L43)+LEN(Formátování_v3!N43)-LEN(SUBSTITUTE(UPPER(Formátování_v3!J43),"B",""))-LEN(SUBSTITUTE(UPPER(Formátování_v3!L43),"B",""))-LEN(SUBSTITUTE(UPPER(Formátování_v3!N43),"B",""))&gt;1,IF(ISERROR(FIND("B",UPPER(Formátování_v3!N43),1)),IF(ISERROR(FIND("B",UPPER(Formátování_v3!L43),1)),"0,5","1"),"2"),"")</f>
        <v/>
      </c>
      <c r="N41" s="114" t="str">
        <f>IF(LEN(Formátování_v3!J43)-LEN(SUBSTITUTE(UPPER(Formátování_v3!J43),"A",""))&gt;0,"0,5",IF(LEN(Formátování_v3!L43)-LEN(SUBSTITUTE(UPPER(Formátování_v3!L43),"A",""))&gt;0,"1",IF(LEN(Formátování_v3!N43)-LEN(SUBSTITUTE(UPPER(Formátování_v3!N43),"A",""))&gt;0,"2","")))</f>
        <v/>
      </c>
      <c r="O41" s="115" t="str">
        <f>IF(LEN(Formátování_v3!J43)+LEN(Formátování_v3!L43)+LEN(Formátování_v3!N43)-LEN(SUBSTITUTE(UPPER(Formátování_v3!J43),"A",""))-LEN(SUBSTITUTE(UPPER(Formátování_v3!L43),"A",""))-LEN(SUBSTITUTE(UPPER(Formátování_v3!N43),"A",""))&gt;1,IF(ISERROR(FIND("A",UPPER(Formátování_v3!N43),1)),IF(ISERROR(FIND("A",UPPER(Formátování_v3!L43),1)),"0,5","1"),"2"),"")</f>
        <v/>
      </c>
      <c r="P41" s="48"/>
      <c r="Q41" s="65">
        <f t="shared" si="1"/>
        <v>0</v>
      </c>
      <c r="R41" s="65" t="str">
        <f>IF(Formátování_v3!P43 &lt;&gt; "",Formátování_v3!P43,"")</f>
        <v/>
      </c>
      <c r="S41" s="66">
        <f t="shared" si="2"/>
        <v>0</v>
      </c>
      <c r="T41" s="58">
        <f t="shared" si="3"/>
        <v>0</v>
      </c>
      <c r="U41" s="58">
        <f t="shared" si="4"/>
        <v>0</v>
      </c>
      <c r="V41" s="58">
        <f t="shared" si="5"/>
        <v>0</v>
      </c>
      <c r="W41" s="58">
        <f t="shared" si="6"/>
        <v>0</v>
      </c>
      <c r="X41" s="58">
        <f t="shared" si="7"/>
        <v>0</v>
      </c>
      <c r="Y41" s="58">
        <f t="shared" si="8"/>
        <v>0</v>
      </c>
      <c r="Z41" s="1">
        <f t="shared" si="9"/>
        <v>0</v>
      </c>
      <c r="AE41" s="51">
        <f t="shared" si="10"/>
        <v>0</v>
      </c>
    </row>
    <row r="42" spans="1:31" ht="25.5" customHeight="1" x14ac:dyDescent="0.2">
      <c r="A42" s="24">
        <f t="shared" si="0"/>
        <v>25</v>
      </c>
      <c r="B42" s="25">
        <f>Formátování_v3!B44</f>
        <v>0</v>
      </c>
      <c r="C42" s="244">
        <f>Formátování_v3!C44</f>
        <v>0</v>
      </c>
      <c r="D42" s="245"/>
      <c r="E42" s="245"/>
      <c r="F42" s="245"/>
      <c r="G42" s="245"/>
      <c r="H42" s="246"/>
      <c r="I42" s="67">
        <f>Formátování_v3!D44</f>
        <v>0</v>
      </c>
      <c r="J42" s="68">
        <f>Formátování_v3!F44</f>
        <v>0</v>
      </c>
      <c r="K42" s="69">
        <f>Formátování_v3!G44</f>
        <v>0</v>
      </c>
      <c r="L42" s="113" t="str">
        <f>IF(LEN(Formátování_v3!J44)-LEN(SUBSTITUTE(UPPER(Formátování_v3!J44),"B",""))&gt;0,"0,5",IF(LEN(Formátování_v3!L44)-LEN(SUBSTITUTE(UPPER(Formátování_v3!L44),"B",""))&gt;0,"1",IF(LEN(Formátování_v3!N44)-LEN(SUBSTITUTE(UPPER(Formátování_v3!N44),"B",""))&gt;0,"2","")))</f>
        <v/>
      </c>
      <c r="M42" s="114" t="str">
        <f>IF(LEN(Formátování_v3!J44)+LEN(Formátování_v3!L44)+LEN(Formátování_v3!N44)-LEN(SUBSTITUTE(UPPER(Formátování_v3!J44),"B",""))-LEN(SUBSTITUTE(UPPER(Formátování_v3!L44),"B",""))-LEN(SUBSTITUTE(UPPER(Formátování_v3!N44),"B",""))&gt;1,IF(ISERROR(FIND("B",UPPER(Formátování_v3!N44),1)),IF(ISERROR(FIND("B",UPPER(Formátování_v3!L44),1)),"0,5","1"),"2"),"")</f>
        <v/>
      </c>
      <c r="N42" s="114" t="str">
        <f>IF(LEN(Formátování_v3!J44)-LEN(SUBSTITUTE(UPPER(Formátování_v3!J44),"A",""))&gt;0,"0,5",IF(LEN(Formátování_v3!L44)-LEN(SUBSTITUTE(UPPER(Formátování_v3!L44),"A",""))&gt;0,"1",IF(LEN(Formátování_v3!N44)-LEN(SUBSTITUTE(UPPER(Formátování_v3!N44),"A",""))&gt;0,"2","")))</f>
        <v/>
      </c>
      <c r="O42" s="115" t="str">
        <f>IF(LEN(Formátování_v3!J44)+LEN(Formátování_v3!L44)+LEN(Formátování_v3!N44)-LEN(SUBSTITUTE(UPPER(Formátování_v3!J44),"A",""))-LEN(SUBSTITUTE(UPPER(Formátování_v3!L44),"A",""))-LEN(SUBSTITUTE(UPPER(Formátování_v3!N44),"A",""))&gt;1,IF(ISERROR(FIND("A",UPPER(Formátování_v3!N44),1)),IF(ISERROR(FIND("A",UPPER(Formátování_v3!L44),1)),"0,5","1"),"2"),"")</f>
        <v/>
      </c>
      <c r="P42" s="48"/>
      <c r="Q42" s="65">
        <f t="shared" si="1"/>
        <v>0</v>
      </c>
      <c r="R42" s="65" t="str">
        <f>IF(Formátování_v3!P44 &lt;&gt; "",Formátování_v3!P44,"")</f>
        <v/>
      </c>
      <c r="S42" s="66">
        <f t="shared" si="2"/>
        <v>0</v>
      </c>
      <c r="T42" s="58">
        <f t="shared" si="3"/>
        <v>0</v>
      </c>
      <c r="U42" s="58">
        <f t="shared" si="4"/>
        <v>0</v>
      </c>
      <c r="V42" s="58">
        <f t="shared" si="5"/>
        <v>0</v>
      </c>
      <c r="W42" s="58">
        <f t="shared" si="6"/>
        <v>0</v>
      </c>
      <c r="X42" s="58">
        <f t="shared" si="7"/>
        <v>0</v>
      </c>
      <c r="Y42" s="58">
        <f t="shared" si="8"/>
        <v>0</v>
      </c>
      <c r="Z42" s="1">
        <f t="shared" si="9"/>
        <v>0</v>
      </c>
      <c r="AE42" s="51">
        <f t="shared" si="10"/>
        <v>0</v>
      </c>
    </row>
    <row r="43" spans="1:31" ht="18.75" x14ac:dyDescent="0.2">
      <c r="A43" s="24">
        <f t="shared" si="0"/>
        <v>26</v>
      </c>
      <c r="B43" s="25">
        <f>Formátování_v3!B45</f>
        <v>0</v>
      </c>
      <c r="C43" s="244">
        <f>Formátování_v3!C45</f>
        <v>0</v>
      </c>
      <c r="D43" s="245"/>
      <c r="E43" s="245"/>
      <c r="F43" s="245"/>
      <c r="G43" s="245"/>
      <c r="H43" s="246"/>
      <c r="I43" s="67">
        <f>Formátování_v3!D45</f>
        <v>0</v>
      </c>
      <c r="J43" s="68">
        <f>Formátování_v3!F45</f>
        <v>0</v>
      </c>
      <c r="K43" s="69">
        <f>Formátování_v3!G45</f>
        <v>0</v>
      </c>
      <c r="L43" s="113" t="str">
        <f>IF(LEN(Formátování_v3!J45)-LEN(SUBSTITUTE(UPPER(Formátování_v3!J45),"B",""))&gt;0,"0,5",IF(LEN(Formátování_v3!L45)-LEN(SUBSTITUTE(UPPER(Formátování_v3!L45),"B",""))&gt;0,"1",IF(LEN(Formátování_v3!N45)-LEN(SUBSTITUTE(UPPER(Formátování_v3!N45),"B",""))&gt;0,"2","")))</f>
        <v/>
      </c>
      <c r="M43" s="114" t="str">
        <f>IF(LEN(Formátování_v3!J45)+LEN(Formátování_v3!L45)+LEN(Formátování_v3!N45)-LEN(SUBSTITUTE(UPPER(Formátování_v3!J45),"B",""))-LEN(SUBSTITUTE(UPPER(Formátování_v3!L45),"B",""))-LEN(SUBSTITUTE(UPPER(Formátování_v3!N45),"B",""))&gt;1,IF(ISERROR(FIND("B",UPPER(Formátování_v3!N45),1)),IF(ISERROR(FIND("B",UPPER(Formátování_v3!L45),1)),"0,5","1"),"2"),"")</f>
        <v/>
      </c>
      <c r="N43" s="114" t="str">
        <f>IF(LEN(Formátování_v3!J45)-LEN(SUBSTITUTE(UPPER(Formátování_v3!J45),"A",""))&gt;0,"0,5",IF(LEN(Formátování_v3!L45)-LEN(SUBSTITUTE(UPPER(Formátování_v3!L45),"A",""))&gt;0,"1",IF(LEN(Formátování_v3!N45)-LEN(SUBSTITUTE(UPPER(Formátování_v3!N45),"A",""))&gt;0,"2","")))</f>
        <v/>
      </c>
      <c r="O43" s="115" t="str">
        <f>IF(LEN(Formátování_v3!J45)+LEN(Formátování_v3!L45)+LEN(Formátování_v3!N45)-LEN(SUBSTITUTE(UPPER(Formátování_v3!J45),"A",""))-LEN(SUBSTITUTE(UPPER(Formátování_v3!L45),"A",""))-LEN(SUBSTITUTE(UPPER(Formátování_v3!N45),"A",""))&gt;1,IF(ISERROR(FIND("A",UPPER(Formátování_v3!N45),1)),IF(ISERROR(FIND("A",UPPER(Formátování_v3!L45),1)),"0,5","1"),"2"),"")</f>
        <v/>
      </c>
      <c r="P43" s="48"/>
      <c r="Q43" s="65">
        <f>G$11</f>
        <v>0</v>
      </c>
      <c r="R43" s="65" t="str">
        <f>IF(Formátování_v3!P45 &lt;&gt; "",Formátování_v3!P45,"")</f>
        <v/>
      </c>
      <c r="S43" s="66">
        <f>A$7</f>
        <v>0</v>
      </c>
      <c r="T43" s="58">
        <f>D$12</f>
        <v>0</v>
      </c>
      <c r="U43" s="58">
        <f>G$12</f>
        <v>0</v>
      </c>
      <c r="V43" s="58">
        <f>D$13</f>
        <v>0</v>
      </c>
      <c r="W43" s="58">
        <f>G$13</f>
        <v>0</v>
      </c>
      <c r="X43" s="58">
        <f>D$14</f>
        <v>0</v>
      </c>
      <c r="Y43" s="58">
        <f>G$14</f>
        <v>0</v>
      </c>
      <c r="Z43" s="1">
        <f>D$11</f>
        <v>0</v>
      </c>
      <c r="AE43" s="51">
        <f t="shared" si="10"/>
        <v>0</v>
      </c>
    </row>
    <row r="44" spans="1:31" ht="18.75" x14ac:dyDescent="0.2">
      <c r="A44" s="24">
        <f t="shared" si="0"/>
        <v>27</v>
      </c>
      <c r="B44" s="25">
        <f>Formátování_v3!B46</f>
        <v>0</v>
      </c>
      <c r="C44" s="244">
        <f>Formátování_v3!C46</f>
        <v>0</v>
      </c>
      <c r="D44" s="245"/>
      <c r="E44" s="245"/>
      <c r="F44" s="245"/>
      <c r="G44" s="245"/>
      <c r="H44" s="246"/>
      <c r="I44" s="67">
        <f>Formátování_v3!D46</f>
        <v>0</v>
      </c>
      <c r="J44" s="68">
        <f>Formátování_v3!F46</f>
        <v>0</v>
      </c>
      <c r="K44" s="69">
        <f>Formátování_v3!G46</f>
        <v>0</v>
      </c>
      <c r="L44" s="113" t="str">
        <f>IF(LEN(Formátování_v3!J46)-LEN(SUBSTITUTE(UPPER(Formátování_v3!J46),"B",""))&gt;0,"0,5",IF(LEN(Formátování_v3!L46)-LEN(SUBSTITUTE(UPPER(Formátování_v3!L46),"B",""))&gt;0,"1",IF(LEN(Formátování_v3!N46)-LEN(SUBSTITUTE(UPPER(Formátování_v3!N46),"B",""))&gt;0,"2","")))</f>
        <v/>
      </c>
      <c r="M44" s="114" t="str">
        <f>IF(LEN(Formátování_v3!J46)+LEN(Formátování_v3!L46)+LEN(Formátování_v3!N46)-LEN(SUBSTITUTE(UPPER(Formátování_v3!J46),"B",""))-LEN(SUBSTITUTE(UPPER(Formátování_v3!L46),"B",""))-LEN(SUBSTITUTE(UPPER(Formátování_v3!N46),"B",""))&gt;1,IF(ISERROR(FIND("B",UPPER(Formátování_v3!N46),1)),IF(ISERROR(FIND("B",UPPER(Formátování_v3!L46),1)),"0,5","1"),"2"),"")</f>
        <v/>
      </c>
      <c r="N44" s="114" t="str">
        <f>IF(LEN(Formátování_v3!J46)-LEN(SUBSTITUTE(UPPER(Formátování_v3!J46),"A",""))&gt;0,"0,5",IF(LEN(Formátování_v3!L46)-LEN(SUBSTITUTE(UPPER(Formátování_v3!L46),"A",""))&gt;0,"1",IF(LEN(Formátování_v3!N46)-LEN(SUBSTITUTE(UPPER(Formátování_v3!N46),"A",""))&gt;0,"2","")))</f>
        <v/>
      </c>
      <c r="O44" s="115" t="str">
        <f>IF(LEN(Formátování_v3!J46)+LEN(Formátování_v3!L46)+LEN(Formátování_v3!N46)-LEN(SUBSTITUTE(UPPER(Formátování_v3!J46),"A",""))-LEN(SUBSTITUTE(UPPER(Formátování_v3!L46),"A",""))-LEN(SUBSTITUTE(UPPER(Formátování_v3!N46),"A",""))&gt;1,IF(ISERROR(FIND("A",UPPER(Formátování_v3!N46),1)),IF(ISERROR(FIND("A",UPPER(Formátování_v3!L46),1)),"0,5","1"),"2"),"")</f>
        <v/>
      </c>
      <c r="P44" s="48"/>
      <c r="Q44" s="65">
        <f t="shared" ref="Q44:Q107" si="11">G$11</f>
        <v>0</v>
      </c>
      <c r="R44" s="65" t="str">
        <f>IF(Formátování_v3!P46 &lt;&gt; "",Formátování_v3!P46,"")</f>
        <v/>
      </c>
      <c r="S44" s="66">
        <f t="shared" ref="S44:S107" si="12">A$7</f>
        <v>0</v>
      </c>
      <c r="T44" s="58">
        <f t="shared" ref="T44:T107" si="13">D$12</f>
        <v>0</v>
      </c>
      <c r="U44" s="58">
        <f t="shared" ref="U44:U107" si="14">G$12</f>
        <v>0</v>
      </c>
      <c r="V44" s="58">
        <f t="shared" ref="V44:V107" si="15">D$13</f>
        <v>0</v>
      </c>
      <c r="W44" s="58">
        <f t="shared" ref="W44:W107" si="16">G$13</f>
        <v>0</v>
      </c>
      <c r="X44" s="58">
        <f t="shared" ref="X44:X107" si="17">D$14</f>
        <v>0</v>
      </c>
      <c r="Y44" s="58">
        <f t="shared" ref="Y44:Y107" si="18">G$14</f>
        <v>0</v>
      </c>
      <c r="Z44" s="1">
        <f t="shared" ref="Z44:Z107" si="19">D$11</f>
        <v>0</v>
      </c>
      <c r="AE44" s="51">
        <f t="shared" si="10"/>
        <v>0</v>
      </c>
    </row>
    <row r="45" spans="1:31" ht="18.75" x14ac:dyDescent="0.2">
      <c r="A45" s="24">
        <f t="shared" si="0"/>
        <v>28</v>
      </c>
      <c r="B45" s="25">
        <f>Formátování_v3!B47</f>
        <v>0</v>
      </c>
      <c r="C45" s="244">
        <f>Formátování_v3!C47</f>
        <v>0</v>
      </c>
      <c r="D45" s="245"/>
      <c r="E45" s="245"/>
      <c r="F45" s="245"/>
      <c r="G45" s="245"/>
      <c r="H45" s="246"/>
      <c r="I45" s="67">
        <f>Formátování_v3!D47</f>
        <v>0</v>
      </c>
      <c r="J45" s="68">
        <f>Formátování_v3!F47</f>
        <v>0</v>
      </c>
      <c r="K45" s="69">
        <f>Formátování_v3!G47</f>
        <v>0</v>
      </c>
      <c r="L45" s="113" t="str">
        <f>IF(LEN(Formátování_v3!J47)-LEN(SUBSTITUTE(UPPER(Formátování_v3!J47),"B",""))&gt;0,"0,5",IF(LEN(Formátování_v3!L47)-LEN(SUBSTITUTE(UPPER(Formátování_v3!L47),"B",""))&gt;0,"1",IF(LEN(Formátování_v3!N47)-LEN(SUBSTITUTE(UPPER(Formátování_v3!N47),"B",""))&gt;0,"2","")))</f>
        <v/>
      </c>
      <c r="M45" s="114" t="str">
        <f>IF(LEN(Formátování_v3!J47)+LEN(Formátování_v3!L47)+LEN(Formátování_v3!N47)-LEN(SUBSTITUTE(UPPER(Formátování_v3!J47),"B",""))-LEN(SUBSTITUTE(UPPER(Formátování_v3!L47),"B",""))-LEN(SUBSTITUTE(UPPER(Formátování_v3!N47),"B",""))&gt;1,IF(ISERROR(FIND("B",UPPER(Formátování_v3!N47),1)),IF(ISERROR(FIND("B",UPPER(Formátování_v3!L47),1)),"0,5","1"),"2"),"")</f>
        <v/>
      </c>
      <c r="N45" s="114" t="str">
        <f>IF(LEN(Formátování_v3!J47)-LEN(SUBSTITUTE(UPPER(Formátování_v3!J47),"A",""))&gt;0,"0,5",IF(LEN(Formátování_v3!L47)-LEN(SUBSTITUTE(UPPER(Formátování_v3!L47),"A",""))&gt;0,"1",IF(LEN(Formátování_v3!N47)-LEN(SUBSTITUTE(UPPER(Formátování_v3!N47),"A",""))&gt;0,"2","")))</f>
        <v/>
      </c>
      <c r="O45" s="115" t="str">
        <f>IF(LEN(Formátování_v3!J47)+LEN(Formátování_v3!L47)+LEN(Formátování_v3!N47)-LEN(SUBSTITUTE(UPPER(Formátování_v3!J47),"A",""))-LEN(SUBSTITUTE(UPPER(Formátování_v3!L47),"A",""))-LEN(SUBSTITUTE(UPPER(Formátování_v3!N47),"A",""))&gt;1,IF(ISERROR(FIND("A",UPPER(Formátování_v3!N47),1)),IF(ISERROR(FIND("A",UPPER(Formátování_v3!L47),1)),"0,5","1"),"2"),"")</f>
        <v/>
      </c>
      <c r="P45" s="48"/>
      <c r="Q45" s="65">
        <f t="shared" si="11"/>
        <v>0</v>
      </c>
      <c r="R45" s="65" t="str">
        <f>IF(Formátování_v3!P47 &lt;&gt; "",Formátování_v3!P47,"")</f>
        <v/>
      </c>
      <c r="S45" s="66">
        <f t="shared" si="12"/>
        <v>0</v>
      </c>
      <c r="T45" s="58">
        <f t="shared" si="13"/>
        <v>0</v>
      </c>
      <c r="U45" s="58">
        <f t="shared" si="14"/>
        <v>0</v>
      </c>
      <c r="V45" s="58">
        <f t="shared" si="15"/>
        <v>0</v>
      </c>
      <c r="W45" s="58">
        <f t="shared" si="16"/>
        <v>0</v>
      </c>
      <c r="X45" s="58">
        <f t="shared" si="17"/>
        <v>0</v>
      </c>
      <c r="Y45" s="58">
        <f t="shared" si="18"/>
        <v>0</v>
      </c>
      <c r="Z45" s="1">
        <f t="shared" si="19"/>
        <v>0</v>
      </c>
      <c r="AE45" s="51">
        <f t="shared" si="10"/>
        <v>0</v>
      </c>
    </row>
    <row r="46" spans="1:31" ht="18.75" x14ac:dyDescent="0.2">
      <c r="A46" s="24">
        <f t="shared" si="0"/>
        <v>29</v>
      </c>
      <c r="B46" s="25">
        <f>Formátování_v3!B48</f>
        <v>0</v>
      </c>
      <c r="C46" s="244">
        <f>Formátování_v3!C48</f>
        <v>0</v>
      </c>
      <c r="D46" s="245"/>
      <c r="E46" s="245"/>
      <c r="F46" s="245"/>
      <c r="G46" s="245"/>
      <c r="H46" s="246"/>
      <c r="I46" s="67">
        <f>Formátování_v3!D48</f>
        <v>0</v>
      </c>
      <c r="J46" s="68">
        <f>Formátování_v3!F48</f>
        <v>0</v>
      </c>
      <c r="K46" s="69">
        <f>Formátování_v3!G48</f>
        <v>0</v>
      </c>
      <c r="L46" s="113" t="str">
        <f>IF(LEN(Formátování_v3!J48)-LEN(SUBSTITUTE(UPPER(Formátování_v3!J48),"B",""))&gt;0,"0,5",IF(LEN(Formátování_v3!L48)-LEN(SUBSTITUTE(UPPER(Formátování_v3!L48),"B",""))&gt;0,"1",IF(LEN(Formátování_v3!N48)-LEN(SUBSTITUTE(UPPER(Formátování_v3!N48),"B",""))&gt;0,"2","")))</f>
        <v/>
      </c>
      <c r="M46" s="114" t="str">
        <f>IF(LEN(Formátování_v3!J48)+LEN(Formátování_v3!L48)+LEN(Formátování_v3!N48)-LEN(SUBSTITUTE(UPPER(Formátování_v3!J48),"B",""))-LEN(SUBSTITUTE(UPPER(Formátování_v3!L48),"B",""))-LEN(SUBSTITUTE(UPPER(Formátování_v3!N48),"B",""))&gt;1,IF(ISERROR(FIND("B",UPPER(Formátování_v3!N48),1)),IF(ISERROR(FIND("B",UPPER(Formátování_v3!L48),1)),"0,5","1"),"2"),"")</f>
        <v/>
      </c>
      <c r="N46" s="114" t="str">
        <f>IF(LEN(Formátování_v3!J48)-LEN(SUBSTITUTE(UPPER(Formátování_v3!J48),"A",""))&gt;0,"0,5",IF(LEN(Formátování_v3!L48)-LEN(SUBSTITUTE(UPPER(Formátování_v3!L48),"A",""))&gt;0,"1",IF(LEN(Formátování_v3!N48)-LEN(SUBSTITUTE(UPPER(Formátování_v3!N48),"A",""))&gt;0,"2","")))</f>
        <v/>
      </c>
      <c r="O46" s="115" t="str">
        <f>IF(LEN(Formátování_v3!J48)+LEN(Formátování_v3!L48)+LEN(Formátování_v3!N48)-LEN(SUBSTITUTE(UPPER(Formátování_v3!J48),"A",""))-LEN(SUBSTITUTE(UPPER(Formátování_v3!L48),"A",""))-LEN(SUBSTITUTE(UPPER(Formátování_v3!N48),"A",""))&gt;1,IF(ISERROR(FIND("A",UPPER(Formátování_v3!N48),1)),IF(ISERROR(FIND("A",UPPER(Formátování_v3!L48),1)),"0,5","1"),"2"),"")</f>
        <v/>
      </c>
      <c r="P46" s="48"/>
      <c r="Q46" s="65">
        <f t="shared" si="11"/>
        <v>0</v>
      </c>
      <c r="R46" s="65" t="str">
        <f>IF(Formátování_v3!P48 &lt;&gt; "",Formátování_v3!P48,"")</f>
        <v/>
      </c>
      <c r="S46" s="66">
        <f t="shared" si="12"/>
        <v>0</v>
      </c>
      <c r="T46" s="58">
        <f t="shared" si="13"/>
        <v>0</v>
      </c>
      <c r="U46" s="58">
        <f t="shared" si="14"/>
        <v>0</v>
      </c>
      <c r="V46" s="58">
        <f t="shared" si="15"/>
        <v>0</v>
      </c>
      <c r="W46" s="58">
        <f t="shared" si="16"/>
        <v>0</v>
      </c>
      <c r="X46" s="58">
        <f t="shared" si="17"/>
        <v>0</v>
      </c>
      <c r="Y46" s="58">
        <f t="shared" si="18"/>
        <v>0</v>
      </c>
      <c r="Z46" s="1">
        <f t="shared" si="19"/>
        <v>0</v>
      </c>
      <c r="AE46" s="51">
        <f t="shared" si="10"/>
        <v>0</v>
      </c>
    </row>
    <row r="47" spans="1:31" ht="18.75" x14ac:dyDescent="0.2">
      <c r="A47" s="24">
        <f t="shared" si="0"/>
        <v>30</v>
      </c>
      <c r="B47" s="25">
        <f>Formátování_v3!B49</f>
        <v>0</v>
      </c>
      <c r="C47" s="244">
        <f>Formátování_v3!C49</f>
        <v>0</v>
      </c>
      <c r="D47" s="245"/>
      <c r="E47" s="245"/>
      <c r="F47" s="245"/>
      <c r="G47" s="245"/>
      <c r="H47" s="246"/>
      <c r="I47" s="67">
        <f>Formátování_v3!D49</f>
        <v>0</v>
      </c>
      <c r="J47" s="68">
        <f>Formátování_v3!F49</f>
        <v>0</v>
      </c>
      <c r="K47" s="69">
        <f>Formátování_v3!G49</f>
        <v>0</v>
      </c>
      <c r="L47" s="113" t="str">
        <f>IF(LEN(Formátování_v3!J49)-LEN(SUBSTITUTE(UPPER(Formátování_v3!J49),"B",""))&gt;0,"0,5",IF(LEN(Formátování_v3!L49)-LEN(SUBSTITUTE(UPPER(Formátování_v3!L49),"B",""))&gt;0,"1",IF(LEN(Formátování_v3!N49)-LEN(SUBSTITUTE(UPPER(Formátování_v3!N49),"B",""))&gt;0,"2","")))</f>
        <v/>
      </c>
      <c r="M47" s="114" t="str">
        <f>IF(LEN(Formátování_v3!J49)+LEN(Formátování_v3!L49)+LEN(Formátování_v3!N49)-LEN(SUBSTITUTE(UPPER(Formátování_v3!J49),"B",""))-LEN(SUBSTITUTE(UPPER(Formátování_v3!L49),"B",""))-LEN(SUBSTITUTE(UPPER(Formátování_v3!N49),"B",""))&gt;1,IF(ISERROR(FIND("B",UPPER(Formátování_v3!N49),1)),IF(ISERROR(FIND("B",UPPER(Formátování_v3!L49),1)),"0,5","1"),"2"),"")</f>
        <v/>
      </c>
      <c r="N47" s="114" t="str">
        <f>IF(LEN(Formátování_v3!J49)-LEN(SUBSTITUTE(UPPER(Formátování_v3!J49),"A",""))&gt;0,"0,5",IF(LEN(Formátování_v3!L49)-LEN(SUBSTITUTE(UPPER(Formátování_v3!L49),"A",""))&gt;0,"1",IF(LEN(Formátování_v3!N49)-LEN(SUBSTITUTE(UPPER(Formátování_v3!N49),"A",""))&gt;0,"2","")))</f>
        <v/>
      </c>
      <c r="O47" s="115" t="str">
        <f>IF(LEN(Formátování_v3!J49)+LEN(Formátování_v3!L49)+LEN(Formátování_v3!N49)-LEN(SUBSTITUTE(UPPER(Formátování_v3!J49),"A",""))-LEN(SUBSTITUTE(UPPER(Formátování_v3!L49),"A",""))-LEN(SUBSTITUTE(UPPER(Formátování_v3!N49),"A",""))&gt;1,IF(ISERROR(FIND("A",UPPER(Formátování_v3!N49),1)),IF(ISERROR(FIND("A",UPPER(Formátování_v3!L49),1)),"0,5","1"),"2"),"")</f>
        <v/>
      </c>
      <c r="P47" s="48"/>
      <c r="Q47" s="65">
        <f t="shared" si="11"/>
        <v>0</v>
      </c>
      <c r="R47" s="65" t="str">
        <f>IF(Formátování_v3!P49 &lt;&gt; "",Formátování_v3!P49,"")</f>
        <v/>
      </c>
      <c r="S47" s="66">
        <f t="shared" si="12"/>
        <v>0</v>
      </c>
      <c r="T47" s="58">
        <f t="shared" si="13"/>
        <v>0</v>
      </c>
      <c r="U47" s="58">
        <f t="shared" si="14"/>
        <v>0</v>
      </c>
      <c r="V47" s="58">
        <f t="shared" si="15"/>
        <v>0</v>
      </c>
      <c r="W47" s="58">
        <f t="shared" si="16"/>
        <v>0</v>
      </c>
      <c r="X47" s="58">
        <f t="shared" si="17"/>
        <v>0</v>
      </c>
      <c r="Y47" s="58">
        <f t="shared" si="18"/>
        <v>0</v>
      </c>
      <c r="Z47" s="1">
        <f t="shared" si="19"/>
        <v>0</v>
      </c>
      <c r="AE47" s="51">
        <f t="shared" si="10"/>
        <v>0</v>
      </c>
    </row>
    <row r="48" spans="1:31" ht="18.75" x14ac:dyDescent="0.2">
      <c r="A48" s="24">
        <f t="shared" si="0"/>
        <v>31</v>
      </c>
      <c r="B48" s="25">
        <f>Formátování_v3!B50</f>
        <v>0</v>
      </c>
      <c r="C48" s="244">
        <f>Formátování_v3!C50</f>
        <v>0</v>
      </c>
      <c r="D48" s="245"/>
      <c r="E48" s="245"/>
      <c r="F48" s="245"/>
      <c r="G48" s="245"/>
      <c r="H48" s="246"/>
      <c r="I48" s="67">
        <f>Formátování_v3!D50</f>
        <v>0</v>
      </c>
      <c r="J48" s="68">
        <f>Formátování_v3!F50</f>
        <v>0</v>
      </c>
      <c r="K48" s="69">
        <f>Formátování_v3!G50</f>
        <v>0</v>
      </c>
      <c r="L48" s="113" t="str">
        <f>IF(LEN(Formátování_v3!J50)-LEN(SUBSTITUTE(UPPER(Formátování_v3!J50),"B",""))&gt;0,"0,5",IF(LEN(Formátování_v3!L50)-LEN(SUBSTITUTE(UPPER(Formátování_v3!L50),"B",""))&gt;0,"1",IF(LEN(Formátování_v3!N50)-LEN(SUBSTITUTE(UPPER(Formátování_v3!N50),"B",""))&gt;0,"2","")))</f>
        <v/>
      </c>
      <c r="M48" s="114" t="str">
        <f>IF(LEN(Formátování_v3!J50)+LEN(Formátování_v3!L50)+LEN(Formátování_v3!N50)-LEN(SUBSTITUTE(UPPER(Formátování_v3!J50),"B",""))-LEN(SUBSTITUTE(UPPER(Formátování_v3!L50),"B",""))-LEN(SUBSTITUTE(UPPER(Formátování_v3!N50),"B",""))&gt;1,IF(ISERROR(FIND("B",UPPER(Formátování_v3!N50),1)),IF(ISERROR(FIND("B",UPPER(Formátování_v3!L50),1)),"0,5","1"),"2"),"")</f>
        <v/>
      </c>
      <c r="N48" s="114" t="str">
        <f>IF(LEN(Formátování_v3!J50)-LEN(SUBSTITUTE(UPPER(Formátování_v3!J50),"A",""))&gt;0,"0,5",IF(LEN(Formátování_v3!L50)-LEN(SUBSTITUTE(UPPER(Formátování_v3!L50),"A",""))&gt;0,"1",IF(LEN(Formátování_v3!N50)-LEN(SUBSTITUTE(UPPER(Formátování_v3!N50),"A",""))&gt;0,"2","")))</f>
        <v/>
      </c>
      <c r="O48" s="115" t="str">
        <f>IF(LEN(Formátování_v3!J50)+LEN(Formátování_v3!L50)+LEN(Formátování_v3!N50)-LEN(SUBSTITUTE(UPPER(Formátování_v3!J50),"A",""))-LEN(SUBSTITUTE(UPPER(Formátování_v3!L50),"A",""))-LEN(SUBSTITUTE(UPPER(Formátování_v3!N50),"A",""))&gt;1,IF(ISERROR(FIND("A",UPPER(Formátování_v3!N50),1)),IF(ISERROR(FIND("A",UPPER(Formátování_v3!L50),1)),"0,5","1"),"2"),"")</f>
        <v/>
      </c>
      <c r="P48" s="48"/>
      <c r="Q48" s="65">
        <f t="shared" si="11"/>
        <v>0</v>
      </c>
      <c r="R48" s="65" t="str">
        <f>IF(Formátování_v3!P50 &lt;&gt; "",Formátování_v3!P50,"")</f>
        <v/>
      </c>
      <c r="S48" s="66">
        <f t="shared" si="12"/>
        <v>0</v>
      </c>
      <c r="T48" s="58">
        <f t="shared" si="13"/>
        <v>0</v>
      </c>
      <c r="U48" s="58">
        <f t="shared" si="14"/>
        <v>0</v>
      </c>
      <c r="V48" s="58">
        <f t="shared" si="15"/>
        <v>0</v>
      </c>
      <c r="W48" s="58">
        <f t="shared" si="16"/>
        <v>0</v>
      </c>
      <c r="X48" s="58">
        <f t="shared" si="17"/>
        <v>0</v>
      </c>
      <c r="Y48" s="58">
        <f t="shared" si="18"/>
        <v>0</v>
      </c>
      <c r="Z48" s="1">
        <f t="shared" si="19"/>
        <v>0</v>
      </c>
      <c r="AE48" s="51">
        <f t="shared" si="10"/>
        <v>0</v>
      </c>
    </row>
    <row r="49" spans="1:31" ht="18.75" x14ac:dyDescent="0.2">
      <c r="A49" s="24">
        <f t="shared" si="0"/>
        <v>32</v>
      </c>
      <c r="B49" s="25">
        <f>Formátování_v3!B51</f>
        <v>0</v>
      </c>
      <c r="C49" s="244">
        <f>Formátování_v3!C51</f>
        <v>0</v>
      </c>
      <c r="D49" s="245"/>
      <c r="E49" s="245"/>
      <c r="F49" s="245"/>
      <c r="G49" s="245"/>
      <c r="H49" s="246"/>
      <c r="I49" s="67">
        <f>Formátování_v3!D51</f>
        <v>0</v>
      </c>
      <c r="J49" s="68">
        <f>Formátování_v3!F51</f>
        <v>0</v>
      </c>
      <c r="K49" s="69">
        <f>Formátování_v3!G51</f>
        <v>0</v>
      </c>
      <c r="L49" s="113" t="str">
        <f>IF(LEN(Formátování_v3!J51)-LEN(SUBSTITUTE(UPPER(Formátování_v3!J51),"B",""))&gt;0,"0,5",IF(LEN(Formátování_v3!L51)-LEN(SUBSTITUTE(UPPER(Formátování_v3!L51),"B",""))&gt;0,"1",IF(LEN(Formátování_v3!N51)-LEN(SUBSTITUTE(UPPER(Formátování_v3!N51),"B",""))&gt;0,"2","")))</f>
        <v/>
      </c>
      <c r="M49" s="114" t="str">
        <f>IF(LEN(Formátování_v3!J51)+LEN(Formátování_v3!L51)+LEN(Formátování_v3!N51)-LEN(SUBSTITUTE(UPPER(Formátování_v3!J51),"B",""))-LEN(SUBSTITUTE(UPPER(Formátování_v3!L51),"B",""))-LEN(SUBSTITUTE(UPPER(Formátování_v3!N51),"B",""))&gt;1,IF(ISERROR(FIND("B",UPPER(Formátování_v3!N51),1)),IF(ISERROR(FIND("B",UPPER(Formátování_v3!L51),1)),"0,5","1"),"2"),"")</f>
        <v/>
      </c>
      <c r="N49" s="114" t="str">
        <f>IF(LEN(Formátování_v3!J51)-LEN(SUBSTITUTE(UPPER(Formátování_v3!J51),"A",""))&gt;0,"0,5",IF(LEN(Formátování_v3!L51)-LEN(SUBSTITUTE(UPPER(Formátování_v3!L51),"A",""))&gt;0,"1",IF(LEN(Formátování_v3!N51)-LEN(SUBSTITUTE(UPPER(Formátování_v3!N51),"A",""))&gt;0,"2","")))</f>
        <v/>
      </c>
      <c r="O49" s="115" t="str">
        <f>IF(LEN(Formátování_v3!J51)+LEN(Formátování_v3!L51)+LEN(Formátování_v3!N51)-LEN(SUBSTITUTE(UPPER(Formátování_v3!J51),"A",""))-LEN(SUBSTITUTE(UPPER(Formátování_v3!L51),"A",""))-LEN(SUBSTITUTE(UPPER(Formátování_v3!N51),"A",""))&gt;1,IF(ISERROR(FIND("A",UPPER(Formátování_v3!N51),1)),IF(ISERROR(FIND("A",UPPER(Formátování_v3!L51),1)),"0,5","1"),"2"),"")</f>
        <v/>
      </c>
      <c r="P49" s="48"/>
      <c r="Q49" s="65">
        <f t="shared" si="11"/>
        <v>0</v>
      </c>
      <c r="R49" s="65" t="str">
        <f>IF(Formátování_v3!P51 &lt;&gt; "",Formátování_v3!P51,"")</f>
        <v/>
      </c>
      <c r="S49" s="66">
        <f t="shared" si="12"/>
        <v>0</v>
      </c>
      <c r="T49" s="58">
        <f t="shared" si="13"/>
        <v>0</v>
      </c>
      <c r="U49" s="58">
        <f t="shared" si="14"/>
        <v>0</v>
      </c>
      <c r="V49" s="58">
        <f t="shared" si="15"/>
        <v>0</v>
      </c>
      <c r="W49" s="58">
        <f t="shared" si="16"/>
        <v>0</v>
      </c>
      <c r="X49" s="58">
        <f t="shared" si="17"/>
        <v>0</v>
      </c>
      <c r="Y49" s="58">
        <f t="shared" si="18"/>
        <v>0</v>
      </c>
      <c r="Z49" s="1">
        <f t="shared" si="19"/>
        <v>0</v>
      </c>
      <c r="AE49" s="51">
        <f t="shared" si="10"/>
        <v>0</v>
      </c>
    </row>
    <row r="50" spans="1:31" ht="18.75" x14ac:dyDescent="0.2">
      <c r="A50" s="24">
        <f t="shared" si="0"/>
        <v>33</v>
      </c>
      <c r="B50" s="25">
        <f>Formátování_v3!B52</f>
        <v>0</v>
      </c>
      <c r="C50" s="244">
        <f>Formátování_v3!C52</f>
        <v>0</v>
      </c>
      <c r="D50" s="245"/>
      <c r="E50" s="245"/>
      <c r="F50" s="245"/>
      <c r="G50" s="245"/>
      <c r="H50" s="246"/>
      <c r="I50" s="67">
        <f>Formátování_v3!D52</f>
        <v>0</v>
      </c>
      <c r="J50" s="68">
        <f>Formátování_v3!F52</f>
        <v>0</v>
      </c>
      <c r="K50" s="69">
        <f>Formátování_v3!G52</f>
        <v>0</v>
      </c>
      <c r="L50" s="113" t="str">
        <f>IF(LEN(Formátování_v3!J52)-LEN(SUBSTITUTE(UPPER(Formátování_v3!J52),"B",""))&gt;0,"0,5",IF(LEN(Formátování_v3!L52)-LEN(SUBSTITUTE(UPPER(Formátování_v3!L52),"B",""))&gt;0,"1",IF(LEN(Formátování_v3!N52)-LEN(SUBSTITUTE(UPPER(Formátování_v3!N52),"B",""))&gt;0,"2","")))</f>
        <v/>
      </c>
      <c r="M50" s="114" t="str">
        <f>IF(LEN(Formátování_v3!J52)+LEN(Formátování_v3!L52)+LEN(Formátování_v3!N52)-LEN(SUBSTITUTE(UPPER(Formátování_v3!J52),"B",""))-LEN(SUBSTITUTE(UPPER(Formátování_v3!L52),"B",""))-LEN(SUBSTITUTE(UPPER(Formátování_v3!N52),"B",""))&gt;1,IF(ISERROR(FIND("B",UPPER(Formátování_v3!N52),1)),IF(ISERROR(FIND("B",UPPER(Formátování_v3!L52),1)),"0,5","1"),"2"),"")</f>
        <v/>
      </c>
      <c r="N50" s="114" t="str">
        <f>IF(LEN(Formátování_v3!J52)-LEN(SUBSTITUTE(UPPER(Formátování_v3!J52),"A",""))&gt;0,"0,5",IF(LEN(Formátování_v3!L52)-LEN(SUBSTITUTE(UPPER(Formátování_v3!L52),"A",""))&gt;0,"1",IF(LEN(Formátování_v3!N52)-LEN(SUBSTITUTE(UPPER(Formátování_v3!N52),"A",""))&gt;0,"2","")))</f>
        <v/>
      </c>
      <c r="O50" s="115" t="str">
        <f>IF(LEN(Formátování_v3!J52)+LEN(Formátování_v3!L52)+LEN(Formátování_v3!N52)-LEN(SUBSTITUTE(UPPER(Formátování_v3!J52),"A",""))-LEN(SUBSTITUTE(UPPER(Formátování_v3!L52),"A",""))-LEN(SUBSTITUTE(UPPER(Formátování_v3!N52),"A",""))&gt;1,IF(ISERROR(FIND("A",UPPER(Formátování_v3!N52),1)),IF(ISERROR(FIND("A",UPPER(Formátování_v3!L52),1)),"0,5","1"),"2"),"")</f>
        <v/>
      </c>
      <c r="P50" s="48"/>
      <c r="Q50" s="65">
        <f t="shared" si="11"/>
        <v>0</v>
      </c>
      <c r="R50" s="65" t="str">
        <f>IF(Formátování_v3!P52 &lt;&gt; "",Formátování_v3!P52,"")</f>
        <v/>
      </c>
      <c r="S50" s="66">
        <f t="shared" si="12"/>
        <v>0</v>
      </c>
      <c r="T50" s="58">
        <f t="shared" si="13"/>
        <v>0</v>
      </c>
      <c r="U50" s="58">
        <f t="shared" si="14"/>
        <v>0</v>
      </c>
      <c r="V50" s="58">
        <f t="shared" si="15"/>
        <v>0</v>
      </c>
      <c r="W50" s="58">
        <f t="shared" si="16"/>
        <v>0</v>
      </c>
      <c r="X50" s="58">
        <f t="shared" si="17"/>
        <v>0</v>
      </c>
      <c r="Y50" s="58">
        <f t="shared" si="18"/>
        <v>0</v>
      </c>
      <c r="Z50" s="1">
        <f t="shared" si="19"/>
        <v>0</v>
      </c>
      <c r="AE50" s="51">
        <f t="shared" si="10"/>
        <v>0</v>
      </c>
    </row>
    <row r="51" spans="1:31" ht="18.75" x14ac:dyDescent="0.2">
      <c r="A51" s="24">
        <f t="shared" si="0"/>
        <v>34</v>
      </c>
      <c r="B51" s="25">
        <f>Formátování_v3!B53</f>
        <v>0</v>
      </c>
      <c r="C51" s="244">
        <f>Formátování_v3!C53</f>
        <v>0</v>
      </c>
      <c r="D51" s="245"/>
      <c r="E51" s="245"/>
      <c r="F51" s="245"/>
      <c r="G51" s="245"/>
      <c r="H51" s="246"/>
      <c r="I51" s="67">
        <f>Formátování_v3!D53</f>
        <v>0</v>
      </c>
      <c r="J51" s="68">
        <f>Formátování_v3!F53</f>
        <v>0</v>
      </c>
      <c r="K51" s="69">
        <f>Formátování_v3!G53</f>
        <v>0</v>
      </c>
      <c r="L51" s="113" t="str">
        <f>IF(LEN(Formátování_v3!J53)-LEN(SUBSTITUTE(UPPER(Formátování_v3!J53),"B",""))&gt;0,"0,5",IF(LEN(Formátování_v3!L53)-LEN(SUBSTITUTE(UPPER(Formátování_v3!L53),"B",""))&gt;0,"1",IF(LEN(Formátování_v3!N53)-LEN(SUBSTITUTE(UPPER(Formátování_v3!N53),"B",""))&gt;0,"2","")))</f>
        <v/>
      </c>
      <c r="M51" s="114" t="str">
        <f>IF(LEN(Formátování_v3!J53)+LEN(Formátování_v3!L53)+LEN(Formátování_v3!N53)-LEN(SUBSTITUTE(UPPER(Formátování_v3!J53),"B",""))-LEN(SUBSTITUTE(UPPER(Formátování_v3!L53),"B",""))-LEN(SUBSTITUTE(UPPER(Formátování_v3!N53),"B",""))&gt;1,IF(ISERROR(FIND("B",UPPER(Formátování_v3!N53),1)),IF(ISERROR(FIND("B",UPPER(Formátování_v3!L53),1)),"0,5","1"),"2"),"")</f>
        <v/>
      </c>
      <c r="N51" s="114" t="str">
        <f>IF(LEN(Formátování_v3!J53)-LEN(SUBSTITUTE(UPPER(Formátování_v3!J53),"A",""))&gt;0,"0,5",IF(LEN(Formátování_v3!L53)-LEN(SUBSTITUTE(UPPER(Formátování_v3!L53),"A",""))&gt;0,"1",IF(LEN(Formátování_v3!N53)-LEN(SUBSTITUTE(UPPER(Formátování_v3!N53),"A",""))&gt;0,"2","")))</f>
        <v/>
      </c>
      <c r="O51" s="115" t="str">
        <f>IF(LEN(Formátování_v3!J53)+LEN(Formátování_v3!L53)+LEN(Formátování_v3!N53)-LEN(SUBSTITUTE(UPPER(Formátování_v3!J53),"A",""))-LEN(SUBSTITUTE(UPPER(Formátování_v3!L53),"A",""))-LEN(SUBSTITUTE(UPPER(Formátování_v3!N53),"A",""))&gt;1,IF(ISERROR(FIND("A",UPPER(Formátování_v3!N53),1)),IF(ISERROR(FIND("A",UPPER(Formátování_v3!L53),1)),"0,5","1"),"2"),"")</f>
        <v/>
      </c>
      <c r="P51" s="48"/>
      <c r="Q51" s="65">
        <f t="shared" si="11"/>
        <v>0</v>
      </c>
      <c r="R51" s="65" t="str">
        <f>IF(Formátování_v3!P53 &lt;&gt; "",Formátování_v3!P53,"")</f>
        <v/>
      </c>
      <c r="S51" s="66">
        <f t="shared" si="12"/>
        <v>0</v>
      </c>
      <c r="T51" s="58">
        <f t="shared" si="13"/>
        <v>0</v>
      </c>
      <c r="U51" s="58">
        <f t="shared" si="14"/>
        <v>0</v>
      </c>
      <c r="V51" s="58">
        <f t="shared" si="15"/>
        <v>0</v>
      </c>
      <c r="W51" s="58">
        <f t="shared" si="16"/>
        <v>0</v>
      </c>
      <c r="X51" s="58">
        <f t="shared" si="17"/>
        <v>0</v>
      </c>
      <c r="Y51" s="58">
        <f t="shared" si="18"/>
        <v>0</v>
      </c>
      <c r="Z51" s="1">
        <f t="shared" si="19"/>
        <v>0</v>
      </c>
      <c r="AE51" s="51">
        <f t="shared" si="10"/>
        <v>0</v>
      </c>
    </row>
    <row r="52" spans="1:31" ht="18.75" x14ac:dyDescent="0.2">
      <c r="A52" s="24">
        <f t="shared" si="0"/>
        <v>35</v>
      </c>
      <c r="B52" s="25">
        <f>Formátování_v3!B54</f>
        <v>0</v>
      </c>
      <c r="C52" s="244">
        <f>Formátování_v3!C54</f>
        <v>0</v>
      </c>
      <c r="D52" s="245"/>
      <c r="E52" s="245"/>
      <c r="F52" s="245"/>
      <c r="G52" s="245"/>
      <c r="H52" s="246"/>
      <c r="I52" s="67">
        <f>Formátování_v3!D54</f>
        <v>0</v>
      </c>
      <c r="J52" s="68">
        <f>Formátování_v3!F54</f>
        <v>0</v>
      </c>
      <c r="K52" s="69">
        <f>Formátování_v3!G54</f>
        <v>0</v>
      </c>
      <c r="L52" s="113" t="str">
        <f>IF(LEN(Formátování_v3!J54)-LEN(SUBSTITUTE(UPPER(Formátování_v3!J54),"B",""))&gt;0,"0,5",IF(LEN(Formátování_v3!L54)-LEN(SUBSTITUTE(UPPER(Formátování_v3!L54),"B",""))&gt;0,"1",IF(LEN(Formátování_v3!N54)-LEN(SUBSTITUTE(UPPER(Formátování_v3!N54),"B",""))&gt;0,"2","")))</f>
        <v/>
      </c>
      <c r="M52" s="114" t="str">
        <f>IF(LEN(Formátování_v3!J54)+LEN(Formátování_v3!L54)+LEN(Formátování_v3!N54)-LEN(SUBSTITUTE(UPPER(Formátování_v3!J54),"B",""))-LEN(SUBSTITUTE(UPPER(Formátování_v3!L54),"B",""))-LEN(SUBSTITUTE(UPPER(Formátování_v3!N54),"B",""))&gt;1,IF(ISERROR(FIND("B",UPPER(Formátování_v3!N54),1)),IF(ISERROR(FIND("B",UPPER(Formátování_v3!L54),1)),"0,5","1"),"2"),"")</f>
        <v/>
      </c>
      <c r="N52" s="114" t="str">
        <f>IF(LEN(Formátování_v3!J54)-LEN(SUBSTITUTE(UPPER(Formátování_v3!J54),"A",""))&gt;0,"0,5",IF(LEN(Formátování_v3!L54)-LEN(SUBSTITUTE(UPPER(Formátování_v3!L54),"A",""))&gt;0,"1",IF(LEN(Formátování_v3!N54)-LEN(SUBSTITUTE(UPPER(Formátování_v3!N54),"A",""))&gt;0,"2","")))</f>
        <v/>
      </c>
      <c r="O52" s="115" t="str">
        <f>IF(LEN(Formátování_v3!J54)+LEN(Formátování_v3!L54)+LEN(Formátování_v3!N54)-LEN(SUBSTITUTE(UPPER(Formátování_v3!J54),"A",""))-LEN(SUBSTITUTE(UPPER(Formátování_v3!L54),"A",""))-LEN(SUBSTITUTE(UPPER(Formátování_v3!N54),"A",""))&gt;1,IF(ISERROR(FIND("A",UPPER(Formátování_v3!N54),1)),IF(ISERROR(FIND("A",UPPER(Formátování_v3!L54),1)),"0,5","1"),"2"),"")</f>
        <v/>
      </c>
      <c r="P52" s="48"/>
      <c r="Q52" s="65">
        <f t="shared" si="11"/>
        <v>0</v>
      </c>
      <c r="R52" s="65" t="str">
        <f>IF(Formátování_v3!P54 &lt;&gt; "",Formátování_v3!P54,"")</f>
        <v/>
      </c>
      <c r="S52" s="66">
        <f t="shared" si="12"/>
        <v>0</v>
      </c>
      <c r="T52" s="58">
        <f t="shared" si="13"/>
        <v>0</v>
      </c>
      <c r="U52" s="58">
        <f t="shared" si="14"/>
        <v>0</v>
      </c>
      <c r="V52" s="58">
        <f t="shared" si="15"/>
        <v>0</v>
      </c>
      <c r="W52" s="58">
        <f t="shared" si="16"/>
        <v>0</v>
      </c>
      <c r="X52" s="58">
        <f t="shared" si="17"/>
        <v>0</v>
      </c>
      <c r="Y52" s="58">
        <f t="shared" si="18"/>
        <v>0</v>
      </c>
      <c r="Z52" s="1">
        <f t="shared" si="19"/>
        <v>0</v>
      </c>
      <c r="AE52" s="51">
        <f t="shared" si="10"/>
        <v>0</v>
      </c>
    </row>
    <row r="53" spans="1:31" ht="18.75" x14ac:dyDescent="0.2">
      <c r="A53" s="24">
        <f t="shared" si="0"/>
        <v>36</v>
      </c>
      <c r="B53" s="25">
        <f>Formátování_v3!B55</f>
        <v>0</v>
      </c>
      <c r="C53" s="244">
        <f>Formátování_v3!C55</f>
        <v>0</v>
      </c>
      <c r="D53" s="245"/>
      <c r="E53" s="245"/>
      <c r="F53" s="245"/>
      <c r="G53" s="245"/>
      <c r="H53" s="246"/>
      <c r="I53" s="67">
        <f>Formátování_v3!D55</f>
        <v>0</v>
      </c>
      <c r="J53" s="68">
        <f>Formátování_v3!F55</f>
        <v>0</v>
      </c>
      <c r="K53" s="69">
        <f>Formátování_v3!G55</f>
        <v>0</v>
      </c>
      <c r="L53" s="113" t="str">
        <f>IF(LEN(Formátování_v3!J55)-LEN(SUBSTITUTE(UPPER(Formátování_v3!J55),"B",""))&gt;0,"0,5",IF(LEN(Formátování_v3!L55)-LEN(SUBSTITUTE(UPPER(Formátování_v3!L55),"B",""))&gt;0,"1",IF(LEN(Formátování_v3!N55)-LEN(SUBSTITUTE(UPPER(Formátování_v3!N55),"B",""))&gt;0,"2","")))</f>
        <v/>
      </c>
      <c r="M53" s="114" t="str">
        <f>IF(LEN(Formátování_v3!J55)+LEN(Formátování_v3!L55)+LEN(Formátování_v3!N55)-LEN(SUBSTITUTE(UPPER(Formátování_v3!J55),"B",""))-LEN(SUBSTITUTE(UPPER(Formátování_v3!L55),"B",""))-LEN(SUBSTITUTE(UPPER(Formátování_v3!N55),"B",""))&gt;1,IF(ISERROR(FIND("B",UPPER(Formátování_v3!N55),1)),IF(ISERROR(FIND("B",UPPER(Formátování_v3!L55),1)),"0,5","1"),"2"),"")</f>
        <v/>
      </c>
      <c r="N53" s="114" t="str">
        <f>IF(LEN(Formátování_v3!J55)-LEN(SUBSTITUTE(UPPER(Formátování_v3!J55),"A",""))&gt;0,"0,5",IF(LEN(Formátování_v3!L55)-LEN(SUBSTITUTE(UPPER(Formátování_v3!L55),"A",""))&gt;0,"1",IF(LEN(Formátování_v3!N55)-LEN(SUBSTITUTE(UPPER(Formátování_v3!N55),"A",""))&gt;0,"2","")))</f>
        <v/>
      </c>
      <c r="O53" s="115" t="str">
        <f>IF(LEN(Formátování_v3!J55)+LEN(Formátování_v3!L55)+LEN(Formátování_v3!N55)-LEN(SUBSTITUTE(UPPER(Formátování_v3!J55),"A",""))-LEN(SUBSTITUTE(UPPER(Formátování_v3!L55),"A",""))-LEN(SUBSTITUTE(UPPER(Formátování_v3!N55),"A",""))&gt;1,IF(ISERROR(FIND("A",UPPER(Formátování_v3!N55),1)),IF(ISERROR(FIND("A",UPPER(Formátování_v3!L55),1)),"0,5","1"),"2"),"")</f>
        <v/>
      </c>
      <c r="P53" s="48"/>
      <c r="Q53" s="65">
        <f t="shared" si="11"/>
        <v>0</v>
      </c>
      <c r="R53" s="65" t="str">
        <f>IF(Formátování_v3!P55 &lt;&gt; "",Formátování_v3!P55,"")</f>
        <v/>
      </c>
      <c r="S53" s="66">
        <f t="shared" si="12"/>
        <v>0</v>
      </c>
      <c r="T53" s="58">
        <f t="shared" si="13"/>
        <v>0</v>
      </c>
      <c r="U53" s="58">
        <f t="shared" si="14"/>
        <v>0</v>
      </c>
      <c r="V53" s="58">
        <f t="shared" si="15"/>
        <v>0</v>
      </c>
      <c r="W53" s="58">
        <f t="shared" si="16"/>
        <v>0</v>
      </c>
      <c r="X53" s="58">
        <f t="shared" si="17"/>
        <v>0</v>
      </c>
      <c r="Y53" s="58">
        <f t="shared" si="18"/>
        <v>0</v>
      </c>
      <c r="Z53" s="1">
        <f t="shared" si="19"/>
        <v>0</v>
      </c>
      <c r="AE53" s="51">
        <f t="shared" si="10"/>
        <v>0</v>
      </c>
    </row>
    <row r="54" spans="1:31" ht="18.75" x14ac:dyDescent="0.2">
      <c r="A54" s="24">
        <f t="shared" si="0"/>
        <v>37</v>
      </c>
      <c r="B54" s="25">
        <f>Formátování_v3!B56</f>
        <v>0</v>
      </c>
      <c r="C54" s="244">
        <f>Formátování_v3!C56</f>
        <v>0</v>
      </c>
      <c r="D54" s="245"/>
      <c r="E54" s="245"/>
      <c r="F54" s="245"/>
      <c r="G54" s="245"/>
      <c r="H54" s="246"/>
      <c r="I54" s="67">
        <f>Formátování_v3!D56</f>
        <v>0</v>
      </c>
      <c r="J54" s="68">
        <f>Formátování_v3!F56</f>
        <v>0</v>
      </c>
      <c r="K54" s="69">
        <f>Formátování_v3!G56</f>
        <v>0</v>
      </c>
      <c r="L54" s="113" t="str">
        <f>IF(LEN(Formátování_v3!J56)-LEN(SUBSTITUTE(UPPER(Formátování_v3!J56),"B",""))&gt;0,"0,5",IF(LEN(Formátování_v3!L56)-LEN(SUBSTITUTE(UPPER(Formátování_v3!L56),"B",""))&gt;0,"1",IF(LEN(Formátování_v3!N56)-LEN(SUBSTITUTE(UPPER(Formátování_v3!N56),"B",""))&gt;0,"2","")))</f>
        <v/>
      </c>
      <c r="M54" s="114" t="str">
        <f>IF(LEN(Formátování_v3!J56)+LEN(Formátování_v3!L56)+LEN(Formátování_v3!N56)-LEN(SUBSTITUTE(UPPER(Formátování_v3!J56),"B",""))-LEN(SUBSTITUTE(UPPER(Formátování_v3!L56),"B",""))-LEN(SUBSTITUTE(UPPER(Formátování_v3!N56),"B",""))&gt;1,IF(ISERROR(FIND("B",UPPER(Formátování_v3!N56),1)),IF(ISERROR(FIND("B",UPPER(Formátování_v3!L56),1)),"0,5","1"),"2"),"")</f>
        <v/>
      </c>
      <c r="N54" s="114" t="str">
        <f>IF(LEN(Formátování_v3!J56)-LEN(SUBSTITUTE(UPPER(Formátování_v3!J56),"A",""))&gt;0,"0,5",IF(LEN(Formátování_v3!L56)-LEN(SUBSTITUTE(UPPER(Formátování_v3!L56),"A",""))&gt;0,"1",IF(LEN(Formátování_v3!N56)-LEN(SUBSTITUTE(UPPER(Formátování_v3!N56),"A",""))&gt;0,"2","")))</f>
        <v/>
      </c>
      <c r="O54" s="115" t="str">
        <f>IF(LEN(Formátování_v3!J56)+LEN(Formátování_v3!L56)+LEN(Formátování_v3!N56)-LEN(SUBSTITUTE(UPPER(Formátování_v3!J56),"A",""))-LEN(SUBSTITUTE(UPPER(Formátování_v3!L56),"A",""))-LEN(SUBSTITUTE(UPPER(Formátování_v3!N56),"A",""))&gt;1,IF(ISERROR(FIND("A",UPPER(Formátování_v3!N56),1)),IF(ISERROR(FIND("A",UPPER(Formátování_v3!L56),1)),"0,5","1"),"2"),"")</f>
        <v/>
      </c>
      <c r="P54" s="48"/>
      <c r="Q54" s="65">
        <f t="shared" si="11"/>
        <v>0</v>
      </c>
      <c r="R54" s="65" t="str">
        <f>IF(Formátování_v3!P56 &lt;&gt; "",Formátování_v3!P56,"")</f>
        <v/>
      </c>
      <c r="S54" s="66">
        <f t="shared" si="12"/>
        <v>0</v>
      </c>
      <c r="T54" s="58">
        <f t="shared" si="13"/>
        <v>0</v>
      </c>
      <c r="U54" s="58">
        <f t="shared" si="14"/>
        <v>0</v>
      </c>
      <c r="V54" s="58">
        <f t="shared" si="15"/>
        <v>0</v>
      </c>
      <c r="W54" s="58">
        <f t="shared" si="16"/>
        <v>0</v>
      </c>
      <c r="X54" s="58">
        <f t="shared" si="17"/>
        <v>0</v>
      </c>
      <c r="Y54" s="58">
        <f t="shared" si="18"/>
        <v>0</v>
      </c>
      <c r="Z54" s="1">
        <f t="shared" si="19"/>
        <v>0</v>
      </c>
      <c r="AE54" s="51">
        <f t="shared" si="10"/>
        <v>0</v>
      </c>
    </row>
    <row r="55" spans="1:31" ht="18.75" x14ac:dyDescent="0.2">
      <c r="A55" s="24">
        <f t="shared" si="0"/>
        <v>38</v>
      </c>
      <c r="B55" s="25">
        <f>Formátování_v3!B57</f>
        <v>0</v>
      </c>
      <c r="C55" s="244">
        <f>Formátování_v3!C57</f>
        <v>0</v>
      </c>
      <c r="D55" s="245"/>
      <c r="E55" s="245"/>
      <c r="F55" s="245"/>
      <c r="G55" s="245"/>
      <c r="H55" s="246"/>
      <c r="I55" s="67">
        <f>Formátování_v3!D57</f>
        <v>0</v>
      </c>
      <c r="J55" s="68">
        <f>Formátování_v3!F57</f>
        <v>0</v>
      </c>
      <c r="K55" s="69">
        <f>Formátování_v3!G57</f>
        <v>0</v>
      </c>
      <c r="L55" s="113" t="str">
        <f>IF(LEN(Formátování_v3!J57)-LEN(SUBSTITUTE(UPPER(Formátování_v3!J57),"B",""))&gt;0,"0,5",IF(LEN(Formátování_v3!L57)-LEN(SUBSTITUTE(UPPER(Formátování_v3!L57),"B",""))&gt;0,"1",IF(LEN(Formátování_v3!N57)-LEN(SUBSTITUTE(UPPER(Formátování_v3!N57),"B",""))&gt;0,"2","")))</f>
        <v/>
      </c>
      <c r="M55" s="114" t="str">
        <f>IF(LEN(Formátování_v3!J57)+LEN(Formátování_v3!L57)+LEN(Formátování_v3!N57)-LEN(SUBSTITUTE(UPPER(Formátování_v3!J57),"B",""))-LEN(SUBSTITUTE(UPPER(Formátování_v3!L57),"B",""))-LEN(SUBSTITUTE(UPPER(Formátování_v3!N57),"B",""))&gt;1,IF(ISERROR(FIND("B",UPPER(Formátování_v3!N57),1)),IF(ISERROR(FIND("B",UPPER(Formátování_v3!L57),1)),"0,5","1"),"2"),"")</f>
        <v/>
      </c>
      <c r="N55" s="114" t="str">
        <f>IF(LEN(Formátování_v3!J57)-LEN(SUBSTITUTE(UPPER(Formátování_v3!J57),"A",""))&gt;0,"0,5",IF(LEN(Formátování_v3!L57)-LEN(SUBSTITUTE(UPPER(Formátování_v3!L57),"A",""))&gt;0,"1",IF(LEN(Formátování_v3!N57)-LEN(SUBSTITUTE(UPPER(Formátování_v3!N57),"A",""))&gt;0,"2","")))</f>
        <v/>
      </c>
      <c r="O55" s="115" t="str">
        <f>IF(LEN(Formátování_v3!J57)+LEN(Formátování_v3!L57)+LEN(Formátování_v3!N57)-LEN(SUBSTITUTE(UPPER(Formátování_v3!J57),"A",""))-LEN(SUBSTITUTE(UPPER(Formátování_v3!L57),"A",""))-LEN(SUBSTITUTE(UPPER(Formátování_v3!N57),"A",""))&gt;1,IF(ISERROR(FIND("A",UPPER(Formátování_v3!N57),1)),IF(ISERROR(FIND("A",UPPER(Formátování_v3!L57),1)),"0,5","1"),"2"),"")</f>
        <v/>
      </c>
      <c r="P55" s="48"/>
      <c r="Q55" s="65">
        <f t="shared" si="11"/>
        <v>0</v>
      </c>
      <c r="R55" s="65" t="str">
        <f>IF(Formátování_v3!P57 &lt;&gt; "",Formátování_v3!P57,"")</f>
        <v/>
      </c>
      <c r="S55" s="66">
        <f t="shared" si="12"/>
        <v>0</v>
      </c>
      <c r="T55" s="58">
        <f t="shared" si="13"/>
        <v>0</v>
      </c>
      <c r="U55" s="58">
        <f t="shared" si="14"/>
        <v>0</v>
      </c>
      <c r="V55" s="58">
        <f t="shared" si="15"/>
        <v>0</v>
      </c>
      <c r="W55" s="58">
        <f t="shared" si="16"/>
        <v>0</v>
      </c>
      <c r="X55" s="58">
        <f t="shared" si="17"/>
        <v>0</v>
      </c>
      <c r="Y55" s="58">
        <f t="shared" si="18"/>
        <v>0</v>
      </c>
      <c r="Z55" s="1">
        <f t="shared" si="19"/>
        <v>0</v>
      </c>
      <c r="AE55" s="51">
        <f t="shared" si="10"/>
        <v>0</v>
      </c>
    </row>
    <row r="56" spans="1:31" ht="18.75" x14ac:dyDescent="0.2">
      <c r="A56" s="24">
        <f t="shared" si="0"/>
        <v>39</v>
      </c>
      <c r="B56" s="25">
        <f>Formátování_v3!B58</f>
        <v>0</v>
      </c>
      <c r="C56" s="244">
        <f>Formátování_v3!C58</f>
        <v>0</v>
      </c>
      <c r="D56" s="245"/>
      <c r="E56" s="245"/>
      <c r="F56" s="245"/>
      <c r="G56" s="245"/>
      <c r="H56" s="246"/>
      <c r="I56" s="67">
        <f>Formátování_v3!D58</f>
        <v>0</v>
      </c>
      <c r="J56" s="68">
        <f>Formátování_v3!F58</f>
        <v>0</v>
      </c>
      <c r="K56" s="69">
        <f>Formátování_v3!G58</f>
        <v>0</v>
      </c>
      <c r="L56" s="113" t="str">
        <f>IF(LEN(Formátování_v3!J58)-LEN(SUBSTITUTE(UPPER(Formátování_v3!J58),"B",""))&gt;0,"0,5",IF(LEN(Formátování_v3!L58)-LEN(SUBSTITUTE(UPPER(Formátování_v3!L58),"B",""))&gt;0,"1",IF(LEN(Formátování_v3!N58)-LEN(SUBSTITUTE(UPPER(Formátování_v3!N58),"B",""))&gt;0,"2","")))</f>
        <v/>
      </c>
      <c r="M56" s="114" t="str">
        <f>IF(LEN(Formátování_v3!J58)+LEN(Formátování_v3!L58)+LEN(Formátování_v3!N58)-LEN(SUBSTITUTE(UPPER(Formátování_v3!J58),"B",""))-LEN(SUBSTITUTE(UPPER(Formátování_v3!L58),"B",""))-LEN(SUBSTITUTE(UPPER(Formátování_v3!N58),"B",""))&gt;1,IF(ISERROR(FIND("B",UPPER(Formátování_v3!N58),1)),IF(ISERROR(FIND("B",UPPER(Formátování_v3!L58),1)),"0,5","1"),"2"),"")</f>
        <v/>
      </c>
      <c r="N56" s="114" t="str">
        <f>IF(LEN(Formátování_v3!J58)-LEN(SUBSTITUTE(UPPER(Formátování_v3!J58),"A",""))&gt;0,"0,5",IF(LEN(Formátování_v3!L58)-LEN(SUBSTITUTE(UPPER(Formátování_v3!L58),"A",""))&gt;0,"1",IF(LEN(Formátování_v3!N58)-LEN(SUBSTITUTE(UPPER(Formátování_v3!N58),"A",""))&gt;0,"2","")))</f>
        <v/>
      </c>
      <c r="O56" s="115" t="str">
        <f>IF(LEN(Formátování_v3!J58)+LEN(Formátování_v3!L58)+LEN(Formátování_v3!N58)-LEN(SUBSTITUTE(UPPER(Formátování_v3!J58),"A",""))-LEN(SUBSTITUTE(UPPER(Formátování_v3!L58),"A",""))-LEN(SUBSTITUTE(UPPER(Formátování_v3!N58),"A",""))&gt;1,IF(ISERROR(FIND("A",UPPER(Formátování_v3!N58),1)),IF(ISERROR(FIND("A",UPPER(Formátování_v3!L58),1)),"0,5","1"),"2"),"")</f>
        <v/>
      </c>
      <c r="P56" s="48"/>
      <c r="Q56" s="65">
        <f t="shared" si="11"/>
        <v>0</v>
      </c>
      <c r="R56" s="65" t="str">
        <f>IF(Formátování_v3!P58 &lt;&gt; "",Formátování_v3!P58,"")</f>
        <v/>
      </c>
      <c r="S56" s="66">
        <f t="shared" si="12"/>
        <v>0</v>
      </c>
      <c r="T56" s="58">
        <f t="shared" si="13"/>
        <v>0</v>
      </c>
      <c r="U56" s="58">
        <f t="shared" si="14"/>
        <v>0</v>
      </c>
      <c r="V56" s="58">
        <f t="shared" si="15"/>
        <v>0</v>
      </c>
      <c r="W56" s="58">
        <f t="shared" si="16"/>
        <v>0</v>
      </c>
      <c r="X56" s="58">
        <f t="shared" si="17"/>
        <v>0</v>
      </c>
      <c r="Y56" s="58">
        <f t="shared" si="18"/>
        <v>0</v>
      </c>
      <c r="Z56" s="1">
        <f t="shared" si="19"/>
        <v>0</v>
      </c>
      <c r="AE56" s="51">
        <f t="shared" si="10"/>
        <v>0</v>
      </c>
    </row>
    <row r="57" spans="1:31" ht="18.75" x14ac:dyDescent="0.2">
      <c r="A57" s="24">
        <f t="shared" si="0"/>
        <v>40</v>
      </c>
      <c r="B57" s="25">
        <f>Formátování_v3!B59</f>
        <v>0</v>
      </c>
      <c r="C57" s="244">
        <f>Formátování_v3!C59</f>
        <v>0</v>
      </c>
      <c r="D57" s="245"/>
      <c r="E57" s="245"/>
      <c r="F57" s="245"/>
      <c r="G57" s="245"/>
      <c r="H57" s="246"/>
      <c r="I57" s="67">
        <f>Formátování_v3!D59</f>
        <v>0</v>
      </c>
      <c r="J57" s="68">
        <f>Formátování_v3!F59</f>
        <v>0</v>
      </c>
      <c r="K57" s="69">
        <f>Formátování_v3!G59</f>
        <v>0</v>
      </c>
      <c r="L57" s="113" t="str">
        <f>IF(LEN(Formátování_v3!J59)-LEN(SUBSTITUTE(UPPER(Formátování_v3!J59),"B",""))&gt;0,"0,5",IF(LEN(Formátování_v3!L59)-LEN(SUBSTITUTE(UPPER(Formátování_v3!L59),"B",""))&gt;0,"1",IF(LEN(Formátování_v3!N59)-LEN(SUBSTITUTE(UPPER(Formátování_v3!N59),"B",""))&gt;0,"2","")))</f>
        <v/>
      </c>
      <c r="M57" s="114" t="str">
        <f>IF(LEN(Formátování_v3!J59)+LEN(Formátování_v3!L59)+LEN(Formátování_v3!N59)-LEN(SUBSTITUTE(UPPER(Formátování_v3!J59),"B",""))-LEN(SUBSTITUTE(UPPER(Formátování_v3!L59),"B",""))-LEN(SUBSTITUTE(UPPER(Formátování_v3!N59),"B",""))&gt;1,IF(ISERROR(FIND("B",UPPER(Formátování_v3!N59),1)),IF(ISERROR(FIND("B",UPPER(Formátování_v3!L59),1)),"0,5","1"),"2"),"")</f>
        <v/>
      </c>
      <c r="N57" s="114" t="str">
        <f>IF(LEN(Formátování_v3!J59)-LEN(SUBSTITUTE(UPPER(Formátování_v3!J59),"A",""))&gt;0,"0,5",IF(LEN(Formátování_v3!L59)-LEN(SUBSTITUTE(UPPER(Formátování_v3!L59),"A",""))&gt;0,"1",IF(LEN(Formátování_v3!N59)-LEN(SUBSTITUTE(UPPER(Formátování_v3!N59),"A",""))&gt;0,"2","")))</f>
        <v/>
      </c>
      <c r="O57" s="115" t="str">
        <f>IF(LEN(Formátování_v3!J59)+LEN(Formátování_v3!L59)+LEN(Formátování_v3!N59)-LEN(SUBSTITUTE(UPPER(Formátování_v3!J59),"A",""))-LEN(SUBSTITUTE(UPPER(Formátování_v3!L59),"A",""))-LEN(SUBSTITUTE(UPPER(Formátování_v3!N59),"A",""))&gt;1,IF(ISERROR(FIND("A",UPPER(Formátování_v3!N59),1)),IF(ISERROR(FIND("A",UPPER(Formátování_v3!L59),1)),"0,5","1"),"2"),"")</f>
        <v/>
      </c>
      <c r="P57" s="48"/>
      <c r="Q57" s="65">
        <f t="shared" si="11"/>
        <v>0</v>
      </c>
      <c r="R57" s="65" t="str">
        <f>IF(Formátování_v3!P59 &lt;&gt; "",Formátování_v3!P59,"")</f>
        <v/>
      </c>
      <c r="S57" s="66">
        <f t="shared" si="12"/>
        <v>0</v>
      </c>
      <c r="T57" s="58">
        <f t="shared" si="13"/>
        <v>0</v>
      </c>
      <c r="U57" s="58">
        <f t="shared" si="14"/>
        <v>0</v>
      </c>
      <c r="V57" s="58">
        <f t="shared" si="15"/>
        <v>0</v>
      </c>
      <c r="W57" s="58">
        <f t="shared" si="16"/>
        <v>0</v>
      </c>
      <c r="X57" s="58">
        <f t="shared" si="17"/>
        <v>0</v>
      </c>
      <c r="Y57" s="58">
        <f t="shared" si="18"/>
        <v>0</v>
      </c>
      <c r="Z57" s="1">
        <f t="shared" si="19"/>
        <v>0</v>
      </c>
      <c r="AE57" s="51">
        <f t="shared" si="10"/>
        <v>0</v>
      </c>
    </row>
    <row r="58" spans="1:31" ht="18.75" x14ac:dyDescent="0.2">
      <c r="A58" s="24">
        <f t="shared" si="0"/>
        <v>41</v>
      </c>
      <c r="B58" s="25">
        <f>Formátování_v3!B60</f>
        <v>0</v>
      </c>
      <c r="C58" s="244">
        <f>Formátování_v3!C60</f>
        <v>0</v>
      </c>
      <c r="D58" s="245"/>
      <c r="E58" s="245"/>
      <c r="F58" s="245"/>
      <c r="G58" s="245"/>
      <c r="H58" s="246"/>
      <c r="I58" s="67">
        <f>Formátování_v3!D60</f>
        <v>0</v>
      </c>
      <c r="J58" s="68">
        <f>Formátování_v3!F60</f>
        <v>0</v>
      </c>
      <c r="K58" s="69">
        <f>Formátování_v3!G60</f>
        <v>0</v>
      </c>
      <c r="L58" s="113" t="str">
        <f>IF(LEN(Formátování_v3!J60)-LEN(SUBSTITUTE(UPPER(Formátování_v3!J60),"B",""))&gt;0,"0,5",IF(LEN(Formátování_v3!L60)-LEN(SUBSTITUTE(UPPER(Formátování_v3!L60),"B",""))&gt;0,"1",IF(LEN(Formátování_v3!N60)-LEN(SUBSTITUTE(UPPER(Formátování_v3!N60),"B",""))&gt;0,"2","")))</f>
        <v/>
      </c>
      <c r="M58" s="114" t="str">
        <f>IF(LEN(Formátování_v3!J60)+LEN(Formátování_v3!L60)+LEN(Formátování_v3!N60)-LEN(SUBSTITUTE(UPPER(Formátování_v3!J60),"B",""))-LEN(SUBSTITUTE(UPPER(Formátování_v3!L60),"B",""))-LEN(SUBSTITUTE(UPPER(Formátování_v3!N60),"B",""))&gt;1,IF(ISERROR(FIND("B",UPPER(Formátování_v3!N60),1)),IF(ISERROR(FIND("B",UPPER(Formátování_v3!L60),1)),"0,5","1"),"2"),"")</f>
        <v/>
      </c>
      <c r="N58" s="114" t="str">
        <f>IF(LEN(Formátování_v3!J60)-LEN(SUBSTITUTE(UPPER(Formátování_v3!J60),"A",""))&gt;0,"0,5",IF(LEN(Formátování_v3!L60)-LEN(SUBSTITUTE(UPPER(Formátování_v3!L60),"A",""))&gt;0,"1",IF(LEN(Formátování_v3!N60)-LEN(SUBSTITUTE(UPPER(Formátování_v3!N60),"A",""))&gt;0,"2","")))</f>
        <v/>
      </c>
      <c r="O58" s="115" t="str">
        <f>IF(LEN(Formátování_v3!J60)+LEN(Formátování_v3!L60)+LEN(Formátování_v3!N60)-LEN(SUBSTITUTE(UPPER(Formátování_v3!J60),"A",""))-LEN(SUBSTITUTE(UPPER(Formátování_v3!L60),"A",""))-LEN(SUBSTITUTE(UPPER(Formátování_v3!N60),"A",""))&gt;1,IF(ISERROR(FIND("A",UPPER(Formátování_v3!N60),1)),IF(ISERROR(FIND("A",UPPER(Formátování_v3!L60),1)),"0,5","1"),"2"),"")</f>
        <v/>
      </c>
      <c r="P58" s="48"/>
      <c r="Q58" s="65">
        <f t="shared" si="11"/>
        <v>0</v>
      </c>
      <c r="R58" s="65" t="str">
        <f>IF(Formátování_v3!P60 &lt;&gt; "",Formátování_v3!P60,"")</f>
        <v/>
      </c>
      <c r="S58" s="66">
        <f t="shared" si="12"/>
        <v>0</v>
      </c>
      <c r="T58" s="58">
        <f t="shared" si="13"/>
        <v>0</v>
      </c>
      <c r="U58" s="58">
        <f t="shared" si="14"/>
        <v>0</v>
      </c>
      <c r="V58" s="58">
        <f t="shared" si="15"/>
        <v>0</v>
      </c>
      <c r="W58" s="58">
        <f t="shared" si="16"/>
        <v>0</v>
      </c>
      <c r="X58" s="58">
        <f t="shared" si="17"/>
        <v>0</v>
      </c>
      <c r="Y58" s="58">
        <f t="shared" si="18"/>
        <v>0</v>
      </c>
      <c r="Z58" s="1">
        <f t="shared" si="19"/>
        <v>0</v>
      </c>
      <c r="AE58" s="51">
        <f t="shared" si="10"/>
        <v>0</v>
      </c>
    </row>
    <row r="59" spans="1:31" ht="18.75" x14ac:dyDescent="0.2">
      <c r="A59" s="24">
        <f t="shared" si="0"/>
        <v>42</v>
      </c>
      <c r="B59" s="25">
        <f>Formátování_v3!B61</f>
        <v>0</v>
      </c>
      <c r="C59" s="244">
        <f>Formátování_v3!C61</f>
        <v>0</v>
      </c>
      <c r="D59" s="245"/>
      <c r="E59" s="245"/>
      <c r="F59" s="245"/>
      <c r="G59" s="245"/>
      <c r="H59" s="246"/>
      <c r="I59" s="67">
        <f>Formátování_v3!D61</f>
        <v>0</v>
      </c>
      <c r="J59" s="68">
        <f>Formátování_v3!F61</f>
        <v>0</v>
      </c>
      <c r="K59" s="69">
        <f>Formátování_v3!G61</f>
        <v>0</v>
      </c>
      <c r="L59" s="113" t="str">
        <f>IF(LEN(Formátování_v3!J61)-LEN(SUBSTITUTE(UPPER(Formátování_v3!J61),"B",""))&gt;0,"0,5",IF(LEN(Formátování_v3!L61)-LEN(SUBSTITUTE(UPPER(Formátování_v3!L61),"B",""))&gt;0,"1",IF(LEN(Formátování_v3!N61)-LEN(SUBSTITUTE(UPPER(Formátování_v3!N61),"B",""))&gt;0,"2","")))</f>
        <v/>
      </c>
      <c r="M59" s="114" t="str">
        <f>IF(LEN(Formátování_v3!J61)+LEN(Formátování_v3!L61)+LEN(Formátování_v3!N61)-LEN(SUBSTITUTE(UPPER(Formátování_v3!J61),"B",""))-LEN(SUBSTITUTE(UPPER(Formátování_v3!L61),"B",""))-LEN(SUBSTITUTE(UPPER(Formátování_v3!N61),"B",""))&gt;1,IF(ISERROR(FIND("B",UPPER(Formátování_v3!N61),1)),IF(ISERROR(FIND("B",UPPER(Formátování_v3!L61),1)),"0,5","1"),"2"),"")</f>
        <v/>
      </c>
      <c r="N59" s="114" t="str">
        <f>IF(LEN(Formátování_v3!J61)-LEN(SUBSTITUTE(UPPER(Formátování_v3!J61),"A",""))&gt;0,"0,5",IF(LEN(Formátování_v3!L61)-LEN(SUBSTITUTE(UPPER(Formátování_v3!L61),"A",""))&gt;0,"1",IF(LEN(Formátování_v3!N61)-LEN(SUBSTITUTE(UPPER(Formátování_v3!N61),"A",""))&gt;0,"2","")))</f>
        <v/>
      </c>
      <c r="O59" s="115" t="str">
        <f>IF(LEN(Formátování_v3!J61)+LEN(Formátování_v3!L61)+LEN(Formátování_v3!N61)-LEN(SUBSTITUTE(UPPER(Formátování_v3!J61),"A",""))-LEN(SUBSTITUTE(UPPER(Formátování_v3!L61),"A",""))-LEN(SUBSTITUTE(UPPER(Formátování_v3!N61),"A",""))&gt;1,IF(ISERROR(FIND("A",UPPER(Formátování_v3!N61),1)),IF(ISERROR(FIND("A",UPPER(Formátování_v3!L61),1)),"0,5","1"),"2"),"")</f>
        <v/>
      </c>
      <c r="P59" s="48"/>
      <c r="Q59" s="65">
        <f t="shared" si="11"/>
        <v>0</v>
      </c>
      <c r="R59" s="65" t="str">
        <f>IF(Formátování_v3!P61 &lt;&gt; "",Formátování_v3!P61,"")</f>
        <v/>
      </c>
      <c r="S59" s="66">
        <f t="shared" si="12"/>
        <v>0</v>
      </c>
      <c r="T59" s="58">
        <f t="shared" si="13"/>
        <v>0</v>
      </c>
      <c r="U59" s="58">
        <f t="shared" si="14"/>
        <v>0</v>
      </c>
      <c r="V59" s="58">
        <f t="shared" si="15"/>
        <v>0</v>
      </c>
      <c r="W59" s="58">
        <f t="shared" si="16"/>
        <v>0</v>
      </c>
      <c r="X59" s="58">
        <f t="shared" si="17"/>
        <v>0</v>
      </c>
      <c r="Y59" s="58">
        <f t="shared" si="18"/>
        <v>0</v>
      </c>
      <c r="Z59" s="1">
        <f t="shared" si="19"/>
        <v>0</v>
      </c>
      <c r="AE59" s="51">
        <f t="shared" si="10"/>
        <v>0</v>
      </c>
    </row>
    <row r="60" spans="1:31" ht="18.75" x14ac:dyDescent="0.2">
      <c r="A60" s="24">
        <f t="shared" si="0"/>
        <v>43</v>
      </c>
      <c r="B60" s="25">
        <f>Formátování_v3!B62</f>
        <v>0</v>
      </c>
      <c r="C60" s="244">
        <f>Formátování_v3!C62</f>
        <v>0</v>
      </c>
      <c r="D60" s="245"/>
      <c r="E60" s="245"/>
      <c r="F60" s="245"/>
      <c r="G60" s="245"/>
      <c r="H60" s="246"/>
      <c r="I60" s="67">
        <f>Formátování_v3!D62</f>
        <v>0</v>
      </c>
      <c r="J60" s="68">
        <f>Formátování_v3!F62</f>
        <v>0</v>
      </c>
      <c r="K60" s="69">
        <f>Formátování_v3!G62</f>
        <v>0</v>
      </c>
      <c r="L60" s="113" t="str">
        <f>IF(LEN(Formátování_v3!J62)-LEN(SUBSTITUTE(UPPER(Formátování_v3!J62),"B",""))&gt;0,"0,5",IF(LEN(Formátování_v3!L62)-LEN(SUBSTITUTE(UPPER(Formátování_v3!L62),"B",""))&gt;0,"1",IF(LEN(Formátování_v3!N62)-LEN(SUBSTITUTE(UPPER(Formátování_v3!N62),"B",""))&gt;0,"2","")))</f>
        <v/>
      </c>
      <c r="M60" s="114" t="str">
        <f>IF(LEN(Formátování_v3!J62)+LEN(Formátování_v3!L62)+LEN(Formátování_v3!N62)-LEN(SUBSTITUTE(UPPER(Formátování_v3!J62),"B",""))-LEN(SUBSTITUTE(UPPER(Formátování_v3!L62),"B",""))-LEN(SUBSTITUTE(UPPER(Formátování_v3!N62),"B",""))&gt;1,IF(ISERROR(FIND("B",UPPER(Formátování_v3!N62),1)),IF(ISERROR(FIND("B",UPPER(Formátování_v3!L62),1)),"0,5","1"),"2"),"")</f>
        <v/>
      </c>
      <c r="N60" s="114" t="str">
        <f>IF(LEN(Formátování_v3!J62)-LEN(SUBSTITUTE(UPPER(Formátování_v3!J62),"A",""))&gt;0,"0,5",IF(LEN(Formátování_v3!L62)-LEN(SUBSTITUTE(UPPER(Formátování_v3!L62),"A",""))&gt;0,"1",IF(LEN(Formátování_v3!N62)-LEN(SUBSTITUTE(UPPER(Formátování_v3!N62),"A",""))&gt;0,"2","")))</f>
        <v/>
      </c>
      <c r="O60" s="115" t="str">
        <f>IF(LEN(Formátování_v3!J62)+LEN(Formátování_v3!L62)+LEN(Formátování_v3!N62)-LEN(SUBSTITUTE(UPPER(Formátování_v3!J62),"A",""))-LEN(SUBSTITUTE(UPPER(Formátování_v3!L62),"A",""))-LEN(SUBSTITUTE(UPPER(Formátování_v3!N62),"A",""))&gt;1,IF(ISERROR(FIND("A",UPPER(Formátování_v3!N62),1)),IF(ISERROR(FIND("A",UPPER(Formátování_v3!L62),1)),"0,5","1"),"2"),"")</f>
        <v/>
      </c>
      <c r="P60" s="48"/>
      <c r="Q60" s="65">
        <f t="shared" si="11"/>
        <v>0</v>
      </c>
      <c r="R60" s="65" t="str">
        <f>IF(Formátování_v3!P62 &lt;&gt; "",Formátování_v3!P62,"")</f>
        <v/>
      </c>
      <c r="S60" s="66">
        <f t="shared" si="12"/>
        <v>0</v>
      </c>
      <c r="T60" s="58">
        <f t="shared" si="13"/>
        <v>0</v>
      </c>
      <c r="U60" s="58">
        <f t="shared" si="14"/>
        <v>0</v>
      </c>
      <c r="V60" s="58">
        <f t="shared" si="15"/>
        <v>0</v>
      </c>
      <c r="W60" s="58">
        <f t="shared" si="16"/>
        <v>0</v>
      </c>
      <c r="X60" s="58">
        <f t="shared" si="17"/>
        <v>0</v>
      </c>
      <c r="Y60" s="58">
        <f t="shared" si="18"/>
        <v>0</v>
      </c>
      <c r="Z60" s="1">
        <f t="shared" si="19"/>
        <v>0</v>
      </c>
      <c r="AE60" s="51">
        <f t="shared" si="10"/>
        <v>0</v>
      </c>
    </row>
    <row r="61" spans="1:31" ht="18.75" x14ac:dyDescent="0.2">
      <c r="A61" s="24">
        <f t="shared" si="0"/>
        <v>44</v>
      </c>
      <c r="B61" s="25">
        <f>Formátování_v3!B63</f>
        <v>0</v>
      </c>
      <c r="C61" s="244">
        <f>Formátování_v3!C63</f>
        <v>0</v>
      </c>
      <c r="D61" s="245"/>
      <c r="E61" s="245"/>
      <c r="F61" s="245"/>
      <c r="G61" s="245"/>
      <c r="H61" s="246"/>
      <c r="I61" s="67">
        <f>Formátování_v3!D63</f>
        <v>0</v>
      </c>
      <c r="J61" s="68">
        <f>Formátování_v3!F63</f>
        <v>0</v>
      </c>
      <c r="K61" s="69">
        <f>Formátování_v3!G63</f>
        <v>0</v>
      </c>
      <c r="L61" s="113" t="str">
        <f>IF(LEN(Formátování_v3!J63)-LEN(SUBSTITUTE(UPPER(Formátování_v3!J63),"B",""))&gt;0,"0,5",IF(LEN(Formátování_v3!L63)-LEN(SUBSTITUTE(UPPER(Formátování_v3!L63),"B",""))&gt;0,"1",IF(LEN(Formátování_v3!N63)-LEN(SUBSTITUTE(UPPER(Formátování_v3!N63),"B",""))&gt;0,"2","")))</f>
        <v/>
      </c>
      <c r="M61" s="114" t="str">
        <f>IF(LEN(Formátování_v3!J63)+LEN(Formátování_v3!L63)+LEN(Formátování_v3!N63)-LEN(SUBSTITUTE(UPPER(Formátování_v3!J63),"B",""))-LEN(SUBSTITUTE(UPPER(Formátování_v3!L63),"B",""))-LEN(SUBSTITUTE(UPPER(Formátování_v3!N63),"B",""))&gt;1,IF(ISERROR(FIND("B",UPPER(Formátování_v3!N63),1)),IF(ISERROR(FIND("B",UPPER(Formátování_v3!L63),1)),"0,5","1"),"2"),"")</f>
        <v/>
      </c>
      <c r="N61" s="114" t="str">
        <f>IF(LEN(Formátování_v3!J63)-LEN(SUBSTITUTE(UPPER(Formátování_v3!J63),"A",""))&gt;0,"0,5",IF(LEN(Formátování_v3!L63)-LEN(SUBSTITUTE(UPPER(Formátování_v3!L63),"A",""))&gt;0,"1",IF(LEN(Formátování_v3!N63)-LEN(SUBSTITUTE(UPPER(Formátování_v3!N63),"A",""))&gt;0,"2","")))</f>
        <v/>
      </c>
      <c r="O61" s="115" t="str">
        <f>IF(LEN(Formátování_v3!J63)+LEN(Formátování_v3!L63)+LEN(Formátování_v3!N63)-LEN(SUBSTITUTE(UPPER(Formátování_v3!J63),"A",""))-LEN(SUBSTITUTE(UPPER(Formátování_v3!L63),"A",""))-LEN(SUBSTITUTE(UPPER(Formátování_v3!N63),"A",""))&gt;1,IF(ISERROR(FIND("A",UPPER(Formátování_v3!N63),1)),IF(ISERROR(FIND("A",UPPER(Formátování_v3!L63),1)),"0,5","1"),"2"),"")</f>
        <v/>
      </c>
      <c r="P61" s="48"/>
      <c r="Q61" s="65">
        <f t="shared" si="11"/>
        <v>0</v>
      </c>
      <c r="R61" s="65" t="str">
        <f>IF(Formátování_v3!P63 &lt;&gt; "",Formátování_v3!P63,"")</f>
        <v/>
      </c>
      <c r="S61" s="66">
        <f t="shared" si="12"/>
        <v>0</v>
      </c>
      <c r="T61" s="58">
        <f t="shared" si="13"/>
        <v>0</v>
      </c>
      <c r="U61" s="58">
        <f t="shared" si="14"/>
        <v>0</v>
      </c>
      <c r="V61" s="58">
        <f t="shared" si="15"/>
        <v>0</v>
      </c>
      <c r="W61" s="58">
        <f t="shared" si="16"/>
        <v>0</v>
      </c>
      <c r="X61" s="58">
        <f t="shared" si="17"/>
        <v>0</v>
      </c>
      <c r="Y61" s="58">
        <f t="shared" si="18"/>
        <v>0</v>
      </c>
      <c r="Z61" s="1">
        <f t="shared" si="19"/>
        <v>0</v>
      </c>
      <c r="AE61" s="51">
        <f t="shared" si="10"/>
        <v>0</v>
      </c>
    </row>
    <row r="62" spans="1:31" ht="18.75" x14ac:dyDescent="0.2">
      <c r="A62" s="24">
        <f t="shared" si="0"/>
        <v>45</v>
      </c>
      <c r="B62" s="25">
        <f>Formátování_v3!B64</f>
        <v>0</v>
      </c>
      <c r="C62" s="244">
        <f>Formátování_v3!C64</f>
        <v>0</v>
      </c>
      <c r="D62" s="245"/>
      <c r="E62" s="245"/>
      <c r="F62" s="245"/>
      <c r="G62" s="245"/>
      <c r="H62" s="246"/>
      <c r="I62" s="67">
        <f>Formátování_v3!D64</f>
        <v>0</v>
      </c>
      <c r="J62" s="68">
        <f>Formátování_v3!F64</f>
        <v>0</v>
      </c>
      <c r="K62" s="69">
        <f>Formátování_v3!G64</f>
        <v>0</v>
      </c>
      <c r="L62" s="113" t="str">
        <f>IF(LEN(Formátování_v3!J64)-LEN(SUBSTITUTE(UPPER(Formátování_v3!J64),"B",""))&gt;0,"0,5",IF(LEN(Formátování_v3!L64)-LEN(SUBSTITUTE(UPPER(Formátování_v3!L64),"B",""))&gt;0,"1",IF(LEN(Formátování_v3!N64)-LEN(SUBSTITUTE(UPPER(Formátování_v3!N64),"B",""))&gt;0,"2","")))</f>
        <v/>
      </c>
      <c r="M62" s="114" t="str">
        <f>IF(LEN(Formátování_v3!J64)+LEN(Formátování_v3!L64)+LEN(Formátování_v3!N64)-LEN(SUBSTITUTE(UPPER(Formátování_v3!J64),"B",""))-LEN(SUBSTITUTE(UPPER(Formátování_v3!L64),"B",""))-LEN(SUBSTITUTE(UPPER(Formátování_v3!N64),"B",""))&gt;1,IF(ISERROR(FIND("B",UPPER(Formátování_v3!N64),1)),IF(ISERROR(FIND("B",UPPER(Formátování_v3!L64),1)),"0,5","1"),"2"),"")</f>
        <v/>
      </c>
      <c r="N62" s="114" t="str">
        <f>IF(LEN(Formátování_v3!J64)-LEN(SUBSTITUTE(UPPER(Formátování_v3!J64),"A",""))&gt;0,"0,5",IF(LEN(Formátování_v3!L64)-LEN(SUBSTITUTE(UPPER(Formátování_v3!L64),"A",""))&gt;0,"1",IF(LEN(Formátování_v3!N64)-LEN(SUBSTITUTE(UPPER(Formátování_v3!N64),"A",""))&gt;0,"2","")))</f>
        <v/>
      </c>
      <c r="O62" s="115" t="str">
        <f>IF(LEN(Formátování_v3!J64)+LEN(Formátování_v3!L64)+LEN(Formátování_v3!N64)-LEN(SUBSTITUTE(UPPER(Formátování_v3!J64),"A",""))-LEN(SUBSTITUTE(UPPER(Formátování_v3!L64),"A",""))-LEN(SUBSTITUTE(UPPER(Formátování_v3!N64),"A",""))&gt;1,IF(ISERROR(FIND("A",UPPER(Formátování_v3!N64),1)),IF(ISERROR(FIND("A",UPPER(Formátování_v3!L64),1)),"0,5","1"),"2"),"")</f>
        <v/>
      </c>
      <c r="P62" s="48"/>
      <c r="Q62" s="65">
        <f t="shared" si="11"/>
        <v>0</v>
      </c>
      <c r="R62" s="65" t="str">
        <f>IF(Formátování_v3!P64 &lt;&gt; "",Formátování_v3!P64,"")</f>
        <v/>
      </c>
      <c r="S62" s="66">
        <f t="shared" si="12"/>
        <v>0</v>
      </c>
      <c r="T62" s="58">
        <f t="shared" si="13"/>
        <v>0</v>
      </c>
      <c r="U62" s="58">
        <f t="shared" si="14"/>
        <v>0</v>
      </c>
      <c r="V62" s="58">
        <f t="shared" si="15"/>
        <v>0</v>
      </c>
      <c r="W62" s="58">
        <f t="shared" si="16"/>
        <v>0</v>
      </c>
      <c r="X62" s="58">
        <f t="shared" si="17"/>
        <v>0</v>
      </c>
      <c r="Y62" s="58">
        <f t="shared" si="18"/>
        <v>0</v>
      </c>
      <c r="Z62" s="1">
        <f t="shared" si="19"/>
        <v>0</v>
      </c>
      <c r="AE62" s="51">
        <f t="shared" si="10"/>
        <v>0</v>
      </c>
    </row>
    <row r="63" spans="1:31" ht="18.75" x14ac:dyDescent="0.2">
      <c r="A63" s="24">
        <f t="shared" si="0"/>
        <v>46</v>
      </c>
      <c r="B63" s="25">
        <f>Formátování_v3!B65</f>
        <v>0</v>
      </c>
      <c r="C63" s="244">
        <f>Formátování_v3!C65</f>
        <v>0</v>
      </c>
      <c r="D63" s="245"/>
      <c r="E63" s="245"/>
      <c r="F63" s="245"/>
      <c r="G63" s="245"/>
      <c r="H63" s="246"/>
      <c r="I63" s="67">
        <f>Formátování_v3!D65</f>
        <v>0</v>
      </c>
      <c r="J63" s="68">
        <f>Formátování_v3!F65</f>
        <v>0</v>
      </c>
      <c r="K63" s="69">
        <f>Formátování_v3!G65</f>
        <v>0</v>
      </c>
      <c r="L63" s="113" t="str">
        <f>IF(LEN(Formátování_v3!J65)-LEN(SUBSTITUTE(UPPER(Formátování_v3!J65),"B",""))&gt;0,"0,5",IF(LEN(Formátování_v3!L65)-LEN(SUBSTITUTE(UPPER(Formátování_v3!L65),"B",""))&gt;0,"1",IF(LEN(Formátování_v3!N65)-LEN(SUBSTITUTE(UPPER(Formátování_v3!N65),"B",""))&gt;0,"2","")))</f>
        <v/>
      </c>
      <c r="M63" s="114" t="str">
        <f>IF(LEN(Formátování_v3!J65)+LEN(Formátování_v3!L65)+LEN(Formátování_v3!N65)-LEN(SUBSTITUTE(UPPER(Formátování_v3!J65),"B",""))-LEN(SUBSTITUTE(UPPER(Formátování_v3!L65),"B",""))-LEN(SUBSTITUTE(UPPER(Formátování_v3!N65),"B",""))&gt;1,IF(ISERROR(FIND("B",UPPER(Formátování_v3!N65),1)),IF(ISERROR(FIND("B",UPPER(Formátování_v3!L65),1)),"0,5","1"),"2"),"")</f>
        <v/>
      </c>
      <c r="N63" s="114" t="str">
        <f>IF(LEN(Formátování_v3!J65)-LEN(SUBSTITUTE(UPPER(Formátování_v3!J65),"A",""))&gt;0,"0,5",IF(LEN(Formátování_v3!L65)-LEN(SUBSTITUTE(UPPER(Formátování_v3!L65),"A",""))&gt;0,"1",IF(LEN(Formátování_v3!N65)-LEN(SUBSTITUTE(UPPER(Formátování_v3!N65),"A",""))&gt;0,"2","")))</f>
        <v/>
      </c>
      <c r="O63" s="115" t="str">
        <f>IF(LEN(Formátování_v3!J65)+LEN(Formátování_v3!L65)+LEN(Formátování_v3!N65)-LEN(SUBSTITUTE(UPPER(Formátování_v3!J65),"A",""))-LEN(SUBSTITUTE(UPPER(Formátování_v3!L65),"A",""))-LEN(SUBSTITUTE(UPPER(Formátování_v3!N65),"A",""))&gt;1,IF(ISERROR(FIND("A",UPPER(Formátování_v3!N65),1)),IF(ISERROR(FIND("A",UPPER(Formátování_v3!L65),1)),"0,5","1"),"2"),"")</f>
        <v/>
      </c>
      <c r="P63" s="48"/>
      <c r="Q63" s="65">
        <f t="shared" si="11"/>
        <v>0</v>
      </c>
      <c r="R63" s="65" t="str">
        <f>IF(Formátování_v3!P65 &lt;&gt; "",Formátování_v3!P65,"")</f>
        <v/>
      </c>
      <c r="S63" s="66">
        <f t="shared" si="12"/>
        <v>0</v>
      </c>
      <c r="T63" s="58">
        <f t="shared" si="13"/>
        <v>0</v>
      </c>
      <c r="U63" s="58">
        <f t="shared" si="14"/>
        <v>0</v>
      </c>
      <c r="V63" s="58">
        <f t="shared" si="15"/>
        <v>0</v>
      </c>
      <c r="W63" s="58">
        <f t="shared" si="16"/>
        <v>0</v>
      </c>
      <c r="X63" s="58">
        <f t="shared" si="17"/>
        <v>0</v>
      </c>
      <c r="Y63" s="58">
        <f t="shared" si="18"/>
        <v>0</v>
      </c>
      <c r="Z63" s="1">
        <f t="shared" si="19"/>
        <v>0</v>
      </c>
      <c r="AE63" s="51">
        <f t="shared" si="10"/>
        <v>0</v>
      </c>
    </row>
    <row r="64" spans="1:31" ht="18.75" x14ac:dyDescent="0.2">
      <c r="A64" s="24">
        <f t="shared" si="0"/>
        <v>47</v>
      </c>
      <c r="B64" s="25">
        <f>Formátování_v3!B66</f>
        <v>0</v>
      </c>
      <c r="C64" s="244">
        <f>Formátování_v3!C66</f>
        <v>0</v>
      </c>
      <c r="D64" s="245"/>
      <c r="E64" s="245"/>
      <c r="F64" s="245"/>
      <c r="G64" s="245"/>
      <c r="H64" s="246"/>
      <c r="I64" s="67">
        <f>Formátování_v3!D66</f>
        <v>0</v>
      </c>
      <c r="J64" s="68">
        <f>Formátování_v3!F66</f>
        <v>0</v>
      </c>
      <c r="K64" s="69">
        <f>Formátování_v3!G66</f>
        <v>0</v>
      </c>
      <c r="L64" s="113" t="str">
        <f>IF(LEN(Formátování_v3!J66)-LEN(SUBSTITUTE(UPPER(Formátování_v3!J66),"B",""))&gt;0,"0,5",IF(LEN(Formátování_v3!L66)-LEN(SUBSTITUTE(UPPER(Formátování_v3!L66),"B",""))&gt;0,"1",IF(LEN(Formátování_v3!N66)-LEN(SUBSTITUTE(UPPER(Formátování_v3!N66),"B",""))&gt;0,"2","")))</f>
        <v/>
      </c>
      <c r="M64" s="114" t="str">
        <f>IF(LEN(Formátování_v3!J66)+LEN(Formátování_v3!L66)+LEN(Formátování_v3!N66)-LEN(SUBSTITUTE(UPPER(Formátování_v3!J66),"B",""))-LEN(SUBSTITUTE(UPPER(Formátování_v3!L66),"B",""))-LEN(SUBSTITUTE(UPPER(Formátování_v3!N66),"B",""))&gt;1,IF(ISERROR(FIND("B",UPPER(Formátování_v3!N66),1)),IF(ISERROR(FIND("B",UPPER(Formátování_v3!L66),1)),"0,5","1"),"2"),"")</f>
        <v/>
      </c>
      <c r="N64" s="114" t="str">
        <f>IF(LEN(Formátování_v3!J66)-LEN(SUBSTITUTE(UPPER(Formátování_v3!J66),"A",""))&gt;0,"0,5",IF(LEN(Formátování_v3!L66)-LEN(SUBSTITUTE(UPPER(Formátování_v3!L66),"A",""))&gt;0,"1",IF(LEN(Formátování_v3!N66)-LEN(SUBSTITUTE(UPPER(Formátování_v3!N66),"A",""))&gt;0,"2","")))</f>
        <v/>
      </c>
      <c r="O64" s="115" t="str">
        <f>IF(LEN(Formátování_v3!J66)+LEN(Formátování_v3!L66)+LEN(Formátování_v3!N66)-LEN(SUBSTITUTE(UPPER(Formátování_v3!J66),"A",""))-LEN(SUBSTITUTE(UPPER(Formátování_v3!L66),"A",""))-LEN(SUBSTITUTE(UPPER(Formátování_v3!N66),"A",""))&gt;1,IF(ISERROR(FIND("A",UPPER(Formátování_v3!N66),1)),IF(ISERROR(FIND("A",UPPER(Formátování_v3!L66),1)),"0,5","1"),"2"),"")</f>
        <v/>
      </c>
      <c r="P64" s="48"/>
      <c r="Q64" s="65">
        <f t="shared" si="11"/>
        <v>0</v>
      </c>
      <c r="R64" s="65" t="str">
        <f>IF(Formátování_v3!P66 &lt;&gt; "",Formátování_v3!P66,"")</f>
        <v/>
      </c>
      <c r="S64" s="66">
        <f t="shared" si="12"/>
        <v>0</v>
      </c>
      <c r="T64" s="58">
        <f t="shared" si="13"/>
        <v>0</v>
      </c>
      <c r="U64" s="58">
        <f t="shared" si="14"/>
        <v>0</v>
      </c>
      <c r="V64" s="58">
        <f t="shared" si="15"/>
        <v>0</v>
      </c>
      <c r="W64" s="58">
        <f t="shared" si="16"/>
        <v>0</v>
      </c>
      <c r="X64" s="58">
        <f t="shared" si="17"/>
        <v>0</v>
      </c>
      <c r="Y64" s="58">
        <f t="shared" si="18"/>
        <v>0</v>
      </c>
      <c r="Z64" s="1">
        <f t="shared" si="19"/>
        <v>0</v>
      </c>
      <c r="AE64" s="51">
        <f t="shared" si="10"/>
        <v>0</v>
      </c>
    </row>
    <row r="65" spans="1:31" ht="18.75" x14ac:dyDescent="0.2">
      <c r="A65" s="24">
        <f t="shared" si="0"/>
        <v>48</v>
      </c>
      <c r="B65" s="25">
        <f>Formátování_v3!B67</f>
        <v>0</v>
      </c>
      <c r="C65" s="244">
        <f>Formátování_v3!C67</f>
        <v>0</v>
      </c>
      <c r="D65" s="245"/>
      <c r="E65" s="245"/>
      <c r="F65" s="245"/>
      <c r="G65" s="245"/>
      <c r="H65" s="246"/>
      <c r="I65" s="67">
        <f>Formátování_v3!D67</f>
        <v>0</v>
      </c>
      <c r="J65" s="68">
        <f>Formátování_v3!F67</f>
        <v>0</v>
      </c>
      <c r="K65" s="69">
        <f>Formátování_v3!G67</f>
        <v>0</v>
      </c>
      <c r="L65" s="113" t="str">
        <f>IF(LEN(Formátování_v3!J67)-LEN(SUBSTITUTE(UPPER(Formátování_v3!J67),"B",""))&gt;0,"0,5",IF(LEN(Formátování_v3!L67)-LEN(SUBSTITUTE(UPPER(Formátování_v3!L67),"B",""))&gt;0,"1",IF(LEN(Formátování_v3!N67)-LEN(SUBSTITUTE(UPPER(Formátování_v3!N67),"B",""))&gt;0,"2","")))</f>
        <v/>
      </c>
      <c r="M65" s="114" t="str">
        <f>IF(LEN(Formátování_v3!J67)+LEN(Formátování_v3!L67)+LEN(Formátování_v3!N67)-LEN(SUBSTITUTE(UPPER(Formátování_v3!J67),"B",""))-LEN(SUBSTITUTE(UPPER(Formátování_v3!L67),"B",""))-LEN(SUBSTITUTE(UPPER(Formátování_v3!N67),"B",""))&gt;1,IF(ISERROR(FIND("B",UPPER(Formátování_v3!N67),1)),IF(ISERROR(FIND("B",UPPER(Formátování_v3!L67),1)),"0,5","1"),"2"),"")</f>
        <v/>
      </c>
      <c r="N65" s="114" t="str">
        <f>IF(LEN(Formátování_v3!J67)-LEN(SUBSTITUTE(UPPER(Formátování_v3!J67),"A",""))&gt;0,"0,5",IF(LEN(Formátování_v3!L67)-LEN(SUBSTITUTE(UPPER(Formátování_v3!L67),"A",""))&gt;0,"1",IF(LEN(Formátování_v3!N67)-LEN(SUBSTITUTE(UPPER(Formátování_v3!N67),"A",""))&gt;0,"2","")))</f>
        <v/>
      </c>
      <c r="O65" s="115" t="str">
        <f>IF(LEN(Formátování_v3!J67)+LEN(Formátování_v3!L67)+LEN(Formátování_v3!N67)-LEN(SUBSTITUTE(UPPER(Formátování_v3!J67),"A",""))-LEN(SUBSTITUTE(UPPER(Formátování_v3!L67),"A",""))-LEN(SUBSTITUTE(UPPER(Formátování_v3!N67),"A",""))&gt;1,IF(ISERROR(FIND("A",UPPER(Formátování_v3!N67),1)),IF(ISERROR(FIND("A",UPPER(Formátování_v3!L67),1)),"0,5","1"),"2"),"")</f>
        <v/>
      </c>
      <c r="P65" s="48"/>
      <c r="Q65" s="65">
        <f t="shared" si="11"/>
        <v>0</v>
      </c>
      <c r="R65" s="65" t="str">
        <f>IF(Formátování_v3!P67 &lt;&gt; "",Formátování_v3!P67,"")</f>
        <v/>
      </c>
      <c r="S65" s="66">
        <f t="shared" si="12"/>
        <v>0</v>
      </c>
      <c r="T65" s="58">
        <f t="shared" si="13"/>
        <v>0</v>
      </c>
      <c r="U65" s="58">
        <f t="shared" si="14"/>
        <v>0</v>
      </c>
      <c r="V65" s="58">
        <f t="shared" si="15"/>
        <v>0</v>
      </c>
      <c r="W65" s="58">
        <f t="shared" si="16"/>
        <v>0</v>
      </c>
      <c r="X65" s="58">
        <f t="shared" si="17"/>
        <v>0</v>
      </c>
      <c r="Y65" s="58">
        <f t="shared" si="18"/>
        <v>0</v>
      </c>
      <c r="Z65" s="1">
        <f t="shared" si="19"/>
        <v>0</v>
      </c>
      <c r="AE65" s="51">
        <f t="shared" si="10"/>
        <v>0</v>
      </c>
    </row>
    <row r="66" spans="1:31" ht="18.75" x14ac:dyDescent="0.2">
      <c r="A66" s="24">
        <f t="shared" si="0"/>
        <v>49</v>
      </c>
      <c r="B66" s="25">
        <f>Formátování_v3!B68</f>
        <v>0</v>
      </c>
      <c r="C66" s="244">
        <f>Formátování_v3!C68</f>
        <v>0</v>
      </c>
      <c r="D66" s="245"/>
      <c r="E66" s="245"/>
      <c r="F66" s="245"/>
      <c r="G66" s="245"/>
      <c r="H66" s="246"/>
      <c r="I66" s="67">
        <f>Formátování_v3!D68</f>
        <v>0</v>
      </c>
      <c r="J66" s="68">
        <f>Formátování_v3!F68</f>
        <v>0</v>
      </c>
      <c r="K66" s="69">
        <f>Formátování_v3!G68</f>
        <v>0</v>
      </c>
      <c r="L66" s="113" t="str">
        <f>IF(LEN(Formátování_v3!J68)-LEN(SUBSTITUTE(UPPER(Formátování_v3!J68),"B",""))&gt;0,"0,5",IF(LEN(Formátování_v3!L68)-LEN(SUBSTITUTE(UPPER(Formátování_v3!L68),"B",""))&gt;0,"1",IF(LEN(Formátování_v3!N68)-LEN(SUBSTITUTE(UPPER(Formátování_v3!N68),"B",""))&gt;0,"2","")))</f>
        <v/>
      </c>
      <c r="M66" s="114" t="str">
        <f>IF(LEN(Formátování_v3!J68)+LEN(Formátování_v3!L68)+LEN(Formátování_v3!N68)-LEN(SUBSTITUTE(UPPER(Formátování_v3!J68),"B",""))-LEN(SUBSTITUTE(UPPER(Formátování_v3!L68),"B",""))-LEN(SUBSTITUTE(UPPER(Formátování_v3!N68),"B",""))&gt;1,IF(ISERROR(FIND("B",UPPER(Formátování_v3!N68),1)),IF(ISERROR(FIND("B",UPPER(Formátování_v3!L68),1)),"0,5","1"),"2"),"")</f>
        <v/>
      </c>
      <c r="N66" s="114" t="str">
        <f>IF(LEN(Formátování_v3!J68)-LEN(SUBSTITUTE(UPPER(Formátování_v3!J68),"A",""))&gt;0,"0,5",IF(LEN(Formátování_v3!L68)-LEN(SUBSTITUTE(UPPER(Formátování_v3!L68),"A",""))&gt;0,"1",IF(LEN(Formátování_v3!N68)-LEN(SUBSTITUTE(UPPER(Formátování_v3!N68),"A",""))&gt;0,"2","")))</f>
        <v/>
      </c>
      <c r="O66" s="115" t="str">
        <f>IF(LEN(Formátování_v3!J68)+LEN(Formátování_v3!L68)+LEN(Formátování_v3!N68)-LEN(SUBSTITUTE(UPPER(Formátování_v3!J68),"A",""))-LEN(SUBSTITUTE(UPPER(Formátování_v3!L68),"A",""))-LEN(SUBSTITUTE(UPPER(Formátování_v3!N68),"A",""))&gt;1,IF(ISERROR(FIND("A",UPPER(Formátování_v3!N68),1)),IF(ISERROR(FIND("A",UPPER(Formátování_v3!L68),1)),"0,5","1"),"2"),"")</f>
        <v/>
      </c>
      <c r="P66" s="48"/>
      <c r="Q66" s="65">
        <f t="shared" si="11"/>
        <v>0</v>
      </c>
      <c r="R66" s="65" t="str">
        <f>IF(Formátování_v3!P68 &lt;&gt; "",Formátování_v3!P68,"")</f>
        <v/>
      </c>
      <c r="S66" s="66">
        <f t="shared" si="12"/>
        <v>0</v>
      </c>
      <c r="T66" s="58">
        <f t="shared" si="13"/>
        <v>0</v>
      </c>
      <c r="U66" s="58">
        <f t="shared" si="14"/>
        <v>0</v>
      </c>
      <c r="V66" s="58">
        <f t="shared" si="15"/>
        <v>0</v>
      </c>
      <c r="W66" s="58">
        <f t="shared" si="16"/>
        <v>0</v>
      </c>
      <c r="X66" s="58">
        <f t="shared" si="17"/>
        <v>0</v>
      </c>
      <c r="Y66" s="58">
        <f t="shared" si="18"/>
        <v>0</v>
      </c>
      <c r="Z66" s="1">
        <f t="shared" si="19"/>
        <v>0</v>
      </c>
      <c r="AE66" s="51">
        <f t="shared" si="10"/>
        <v>0</v>
      </c>
    </row>
    <row r="67" spans="1:31" ht="18.75" x14ac:dyDescent="0.2">
      <c r="A67" s="24">
        <f t="shared" si="0"/>
        <v>50</v>
      </c>
      <c r="B67" s="25">
        <f>Formátování_v3!B69</f>
        <v>0</v>
      </c>
      <c r="C67" s="244">
        <f>Formátování_v3!C69</f>
        <v>0</v>
      </c>
      <c r="D67" s="245"/>
      <c r="E67" s="245"/>
      <c r="F67" s="245"/>
      <c r="G67" s="245"/>
      <c r="H67" s="246"/>
      <c r="I67" s="67">
        <f>Formátování_v3!D69</f>
        <v>0</v>
      </c>
      <c r="J67" s="68">
        <f>Formátování_v3!F69</f>
        <v>0</v>
      </c>
      <c r="K67" s="69">
        <f>Formátování_v3!G69</f>
        <v>0</v>
      </c>
      <c r="L67" s="113" t="str">
        <f>IF(LEN(Formátování_v3!J69)-LEN(SUBSTITUTE(UPPER(Formátování_v3!J69),"B",""))&gt;0,"0,5",IF(LEN(Formátování_v3!L69)-LEN(SUBSTITUTE(UPPER(Formátování_v3!L69),"B",""))&gt;0,"1",IF(LEN(Formátování_v3!N69)-LEN(SUBSTITUTE(UPPER(Formátování_v3!N69),"B",""))&gt;0,"2","")))</f>
        <v/>
      </c>
      <c r="M67" s="114" t="str">
        <f>IF(LEN(Formátování_v3!J69)+LEN(Formátování_v3!L69)+LEN(Formátování_v3!N69)-LEN(SUBSTITUTE(UPPER(Formátování_v3!J69),"B",""))-LEN(SUBSTITUTE(UPPER(Formátování_v3!L69),"B",""))-LEN(SUBSTITUTE(UPPER(Formátování_v3!N69),"B",""))&gt;1,IF(ISERROR(FIND("B",UPPER(Formátování_v3!N69),1)),IF(ISERROR(FIND("B",UPPER(Formátování_v3!L69),1)),"0,5","1"),"2"),"")</f>
        <v/>
      </c>
      <c r="N67" s="114" t="str">
        <f>IF(LEN(Formátování_v3!J69)-LEN(SUBSTITUTE(UPPER(Formátování_v3!J69),"A",""))&gt;0,"0,5",IF(LEN(Formátování_v3!L69)-LEN(SUBSTITUTE(UPPER(Formátování_v3!L69),"A",""))&gt;0,"1",IF(LEN(Formátování_v3!N69)-LEN(SUBSTITUTE(UPPER(Formátování_v3!N69),"A",""))&gt;0,"2","")))</f>
        <v/>
      </c>
      <c r="O67" s="115" t="str">
        <f>IF(LEN(Formátování_v3!J69)+LEN(Formátování_v3!L69)+LEN(Formátování_v3!N69)-LEN(SUBSTITUTE(UPPER(Formátování_v3!J69),"A",""))-LEN(SUBSTITUTE(UPPER(Formátování_v3!L69),"A",""))-LEN(SUBSTITUTE(UPPER(Formátování_v3!N69),"A",""))&gt;1,IF(ISERROR(FIND("A",UPPER(Formátování_v3!N69),1)),IF(ISERROR(FIND("A",UPPER(Formátování_v3!L69),1)),"0,5","1"),"2"),"")</f>
        <v/>
      </c>
      <c r="P67" s="48"/>
      <c r="Q67" s="65">
        <f t="shared" si="11"/>
        <v>0</v>
      </c>
      <c r="R67" s="65" t="str">
        <f>IF(Formátování_v3!P69 &lt;&gt; "",Formátování_v3!P69,"")</f>
        <v/>
      </c>
      <c r="S67" s="66">
        <f t="shared" si="12"/>
        <v>0</v>
      </c>
      <c r="T67" s="58">
        <f t="shared" si="13"/>
        <v>0</v>
      </c>
      <c r="U67" s="58">
        <f t="shared" si="14"/>
        <v>0</v>
      </c>
      <c r="V67" s="58">
        <f t="shared" si="15"/>
        <v>0</v>
      </c>
      <c r="W67" s="58">
        <f t="shared" si="16"/>
        <v>0</v>
      </c>
      <c r="X67" s="58">
        <f t="shared" si="17"/>
        <v>0</v>
      </c>
      <c r="Y67" s="58">
        <f t="shared" si="18"/>
        <v>0</v>
      </c>
      <c r="Z67" s="1">
        <f t="shared" si="19"/>
        <v>0</v>
      </c>
      <c r="AE67" s="51">
        <f t="shared" si="10"/>
        <v>0</v>
      </c>
    </row>
    <row r="68" spans="1:31" ht="18.75" x14ac:dyDescent="0.2">
      <c r="A68" s="24">
        <f t="shared" si="0"/>
        <v>51</v>
      </c>
      <c r="B68" s="25">
        <f>Formátování_v3!B70</f>
        <v>0</v>
      </c>
      <c r="C68" s="244">
        <f>Formátování_v3!C70</f>
        <v>0</v>
      </c>
      <c r="D68" s="245"/>
      <c r="E68" s="245"/>
      <c r="F68" s="245"/>
      <c r="G68" s="245"/>
      <c r="H68" s="246"/>
      <c r="I68" s="67">
        <f>Formátování_v3!D70</f>
        <v>0</v>
      </c>
      <c r="J68" s="68">
        <f>Formátování_v3!F70</f>
        <v>0</v>
      </c>
      <c r="K68" s="69">
        <f>Formátování_v3!G70</f>
        <v>0</v>
      </c>
      <c r="L68" s="113" t="str">
        <f>IF(LEN(Formátování_v3!J70)-LEN(SUBSTITUTE(UPPER(Formátování_v3!J70),"B",""))&gt;0,"0,5",IF(LEN(Formátování_v3!L70)-LEN(SUBSTITUTE(UPPER(Formátování_v3!L70),"B",""))&gt;0,"1",IF(LEN(Formátování_v3!N70)-LEN(SUBSTITUTE(UPPER(Formátování_v3!N70),"B",""))&gt;0,"2","")))</f>
        <v/>
      </c>
      <c r="M68" s="114" t="str">
        <f>IF(LEN(Formátování_v3!J70)+LEN(Formátování_v3!L70)+LEN(Formátování_v3!N70)-LEN(SUBSTITUTE(UPPER(Formátování_v3!J70),"B",""))-LEN(SUBSTITUTE(UPPER(Formátování_v3!L70),"B",""))-LEN(SUBSTITUTE(UPPER(Formátování_v3!N70),"B",""))&gt;1,IF(ISERROR(FIND("B",UPPER(Formátování_v3!N70),1)),IF(ISERROR(FIND("B",UPPER(Formátování_v3!L70),1)),"0,5","1"),"2"),"")</f>
        <v/>
      </c>
      <c r="N68" s="114" t="str">
        <f>IF(LEN(Formátování_v3!J70)-LEN(SUBSTITUTE(UPPER(Formátování_v3!J70),"A",""))&gt;0,"0,5",IF(LEN(Formátování_v3!L70)-LEN(SUBSTITUTE(UPPER(Formátování_v3!L70),"A",""))&gt;0,"1",IF(LEN(Formátování_v3!N70)-LEN(SUBSTITUTE(UPPER(Formátování_v3!N70),"A",""))&gt;0,"2","")))</f>
        <v/>
      </c>
      <c r="O68" s="115" t="str">
        <f>IF(LEN(Formátování_v3!J70)+LEN(Formátování_v3!L70)+LEN(Formátování_v3!N70)-LEN(SUBSTITUTE(UPPER(Formátování_v3!J70),"A",""))-LEN(SUBSTITUTE(UPPER(Formátování_v3!L70),"A",""))-LEN(SUBSTITUTE(UPPER(Formátování_v3!N70),"A",""))&gt;1,IF(ISERROR(FIND("A",UPPER(Formátování_v3!N70),1)),IF(ISERROR(FIND("A",UPPER(Formátování_v3!L70),1)),"0,5","1"),"2"),"")</f>
        <v/>
      </c>
      <c r="P68" s="48"/>
      <c r="Q68" s="65">
        <f t="shared" si="11"/>
        <v>0</v>
      </c>
      <c r="R68" s="65" t="str">
        <f>IF(Formátování_v3!P70 &lt;&gt; "",Formátování_v3!P70,"")</f>
        <v/>
      </c>
      <c r="S68" s="66">
        <f t="shared" si="12"/>
        <v>0</v>
      </c>
      <c r="T68" s="58">
        <f t="shared" si="13"/>
        <v>0</v>
      </c>
      <c r="U68" s="58">
        <f t="shared" si="14"/>
        <v>0</v>
      </c>
      <c r="V68" s="58">
        <f t="shared" si="15"/>
        <v>0</v>
      </c>
      <c r="W68" s="58">
        <f t="shared" si="16"/>
        <v>0</v>
      </c>
      <c r="X68" s="58">
        <f t="shared" si="17"/>
        <v>0</v>
      </c>
      <c r="Y68" s="58">
        <f t="shared" si="18"/>
        <v>0</v>
      </c>
      <c r="Z68" s="1">
        <f t="shared" si="19"/>
        <v>0</v>
      </c>
      <c r="AE68" s="51">
        <f t="shared" si="10"/>
        <v>0</v>
      </c>
    </row>
    <row r="69" spans="1:31" ht="18.75" x14ac:dyDescent="0.2">
      <c r="A69" s="24">
        <f t="shared" si="0"/>
        <v>52</v>
      </c>
      <c r="B69" s="25">
        <f>Formátování_v3!B71</f>
        <v>0</v>
      </c>
      <c r="C69" s="244">
        <f>Formátování_v3!C71</f>
        <v>0</v>
      </c>
      <c r="D69" s="245"/>
      <c r="E69" s="245"/>
      <c r="F69" s="245"/>
      <c r="G69" s="245"/>
      <c r="H69" s="246"/>
      <c r="I69" s="67">
        <f>Formátování_v3!D71</f>
        <v>0</v>
      </c>
      <c r="J69" s="68">
        <f>Formátování_v3!F71</f>
        <v>0</v>
      </c>
      <c r="K69" s="69">
        <f>Formátování_v3!G71</f>
        <v>0</v>
      </c>
      <c r="L69" s="113" t="str">
        <f>IF(LEN(Formátování_v3!J71)-LEN(SUBSTITUTE(UPPER(Formátování_v3!J71),"B",""))&gt;0,"0,5",IF(LEN(Formátování_v3!L71)-LEN(SUBSTITUTE(UPPER(Formátování_v3!L71),"B",""))&gt;0,"1",IF(LEN(Formátování_v3!N71)-LEN(SUBSTITUTE(UPPER(Formátování_v3!N71),"B",""))&gt;0,"2","")))</f>
        <v/>
      </c>
      <c r="M69" s="114" t="str">
        <f>IF(LEN(Formátování_v3!J71)+LEN(Formátování_v3!L71)+LEN(Formátování_v3!N71)-LEN(SUBSTITUTE(UPPER(Formátování_v3!J71),"B",""))-LEN(SUBSTITUTE(UPPER(Formátování_v3!L71),"B",""))-LEN(SUBSTITUTE(UPPER(Formátování_v3!N71),"B",""))&gt;1,IF(ISERROR(FIND("B",UPPER(Formátování_v3!N71),1)),IF(ISERROR(FIND("B",UPPER(Formátování_v3!L71),1)),"0,5","1"),"2"),"")</f>
        <v/>
      </c>
      <c r="N69" s="114" t="str">
        <f>IF(LEN(Formátování_v3!J71)-LEN(SUBSTITUTE(UPPER(Formátování_v3!J71),"A",""))&gt;0,"0,5",IF(LEN(Formátování_v3!L71)-LEN(SUBSTITUTE(UPPER(Formátování_v3!L71),"A",""))&gt;0,"1",IF(LEN(Formátování_v3!N71)-LEN(SUBSTITUTE(UPPER(Formátování_v3!N71),"A",""))&gt;0,"2","")))</f>
        <v/>
      </c>
      <c r="O69" s="115" t="str">
        <f>IF(LEN(Formátování_v3!J71)+LEN(Formátování_v3!L71)+LEN(Formátování_v3!N71)-LEN(SUBSTITUTE(UPPER(Formátování_v3!J71),"A",""))-LEN(SUBSTITUTE(UPPER(Formátování_v3!L71),"A",""))-LEN(SUBSTITUTE(UPPER(Formátování_v3!N71),"A",""))&gt;1,IF(ISERROR(FIND("A",UPPER(Formátování_v3!N71),1)),IF(ISERROR(FIND("A",UPPER(Formátování_v3!L71),1)),"0,5","1"),"2"),"")</f>
        <v/>
      </c>
      <c r="P69" s="48"/>
      <c r="Q69" s="65">
        <f t="shared" si="11"/>
        <v>0</v>
      </c>
      <c r="R69" s="65" t="str">
        <f>IF(Formátování_v3!P71 &lt;&gt; "",Formátování_v3!P71,"")</f>
        <v/>
      </c>
      <c r="S69" s="66">
        <f t="shared" si="12"/>
        <v>0</v>
      </c>
      <c r="T69" s="58">
        <f t="shared" si="13"/>
        <v>0</v>
      </c>
      <c r="U69" s="58">
        <f t="shared" si="14"/>
        <v>0</v>
      </c>
      <c r="V69" s="58">
        <f t="shared" si="15"/>
        <v>0</v>
      </c>
      <c r="W69" s="58">
        <f t="shared" si="16"/>
        <v>0</v>
      </c>
      <c r="X69" s="58">
        <f t="shared" si="17"/>
        <v>0</v>
      </c>
      <c r="Y69" s="58">
        <f t="shared" si="18"/>
        <v>0</v>
      </c>
      <c r="Z69" s="1">
        <f t="shared" si="19"/>
        <v>0</v>
      </c>
      <c r="AE69" s="51">
        <f t="shared" si="10"/>
        <v>0</v>
      </c>
    </row>
    <row r="70" spans="1:31" ht="18.75" x14ac:dyDescent="0.2">
      <c r="A70" s="24">
        <f t="shared" si="0"/>
        <v>53</v>
      </c>
      <c r="B70" s="25">
        <f>Formátování_v3!B72</f>
        <v>0</v>
      </c>
      <c r="C70" s="244">
        <f>Formátování_v3!C72</f>
        <v>0</v>
      </c>
      <c r="D70" s="245"/>
      <c r="E70" s="245"/>
      <c r="F70" s="245"/>
      <c r="G70" s="245"/>
      <c r="H70" s="246"/>
      <c r="I70" s="67">
        <f>Formátování_v3!D72</f>
        <v>0</v>
      </c>
      <c r="J70" s="68">
        <f>Formátování_v3!F72</f>
        <v>0</v>
      </c>
      <c r="K70" s="69">
        <f>Formátování_v3!G72</f>
        <v>0</v>
      </c>
      <c r="L70" s="113" t="str">
        <f>IF(LEN(Formátování_v3!J72)-LEN(SUBSTITUTE(UPPER(Formátování_v3!J72),"B",""))&gt;0,"0,5",IF(LEN(Formátování_v3!L72)-LEN(SUBSTITUTE(UPPER(Formátování_v3!L72),"B",""))&gt;0,"1",IF(LEN(Formátování_v3!N72)-LEN(SUBSTITUTE(UPPER(Formátování_v3!N72),"B",""))&gt;0,"2","")))</f>
        <v/>
      </c>
      <c r="M70" s="114" t="str">
        <f>IF(LEN(Formátování_v3!J72)+LEN(Formátování_v3!L72)+LEN(Formátování_v3!N72)-LEN(SUBSTITUTE(UPPER(Formátování_v3!J72),"B",""))-LEN(SUBSTITUTE(UPPER(Formátování_v3!L72),"B",""))-LEN(SUBSTITUTE(UPPER(Formátování_v3!N72),"B",""))&gt;1,IF(ISERROR(FIND("B",UPPER(Formátování_v3!N72),1)),IF(ISERROR(FIND("B",UPPER(Formátování_v3!L72),1)),"0,5","1"),"2"),"")</f>
        <v/>
      </c>
      <c r="N70" s="114" t="str">
        <f>IF(LEN(Formátování_v3!J72)-LEN(SUBSTITUTE(UPPER(Formátování_v3!J72),"A",""))&gt;0,"0,5",IF(LEN(Formátování_v3!L72)-LEN(SUBSTITUTE(UPPER(Formátování_v3!L72),"A",""))&gt;0,"1",IF(LEN(Formátování_v3!N72)-LEN(SUBSTITUTE(UPPER(Formátování_v3!N72),"A",""))&gt;0,"2","")))</f>
        <v/>
      </c>
      <c r="O70" s="115" t="str">
        <f>IF(LEN(Formátování_v3!J72)+LEN(Formátování_v3!L72)+LEN(Formátování_v3!N72)-LEN(SUBSTITUTE(UPPER(Formátování_v3!J72),"A",""))-LEN(SUBSTITUTE(UPPER(Formátování_v3!L72),"A",""))-LEN(SUBSTITUTE(UPPER(Formátování_v3!N72),"A",""))&gt;1,IF(ISERROR(FIND("A",UPPER(Formátování_v3!N72),1)),IF(ISERROR(FIND("A",UPPER(Formátování_v3!L72),1)),"0,5","1"),"2"),"")</f>
        <v/>
      </c>
      <c r="P70" s="48"/>
      <c r="Q70" s="65">
        <f t="shared" si="11"/>
        <v>0</v>
      </c>
      <c r="R70" s="65" t="str">
        <f>IF(Formátování_v3!P72 &lt;&gt; "",Formátování_v3!P72,"")</f>
        <v/>
      </c>
      <c r="S70" s="66">
        <f t="shared" si="12"/>
        <v>0</v>
      </c>
      <c r="T70" s="58">
        <f t="shared" si="13"/>
        <v>0</v>
      </c>
      <c r="U70" s="58">
        <f t="shared" si="14"/>
        <v>0</v>
      </c>
      <c r="V70" s="58">
        <f t="shared" si="15"/>
        <v>0</v>
      </c>
      <c r="W70" s="58">
        <f t="shared" si="16"/>
        <v>0</v>
      </c>
      <c r="X70" s="58">
        <f t="shared" si="17"/>
        <v>0</v>
      </c>
      <c r="Y70" s="58">
        <f t="shared" si="18"/>
        <v>0</v>
      </c>
      <c r="Z70" s="1">
        <f t="shared" si="19"/>
        <v>0</v>
      </c>
      <c r="AE70" s="51">
        <f t="shared" si="10"/>
        <v>0</v>
      </c>
    </row>
    <row r="71" spans="1:31" ht="18.75" x14ac:dyDescent="0.2">
      <c r="A71" s="24">
        <f t="shared" si="0"/>
        <v>54</v>
      </c>
      <c r="B71" s="25">
        <f>Formátování_v3!B73</f>
        <v>0</v>
      </c>
      <c r="C71" s="244">
        <f>Formátování_v3!C73</f>
        <v>0</v>
      </c>
      <c r="D71" s="245"/>
      <c r="E71" s="245"/>
      <c r="F71" s="245"/>
      <c r="G71" s="245"/>
      <c r="H71" s="246"/>
      <c r="I71" s="67">
        <f>Formátování_v3!D73</f>
        <v>0</v>
      </c>
      <c r="J71" s="68">
        <f>Formátování_v3!F73</f>
        <v>0</v>
      </c>
      <c r="K71" s="69">
        <f>Formátování_v3!G73</f>
        <v>0</v>
      </c>
      <c r="L71" s="113" t="str">
        <f>IF(LEN(Formátování_v3!J73)-LEN(SUBSTITUTE(UPPER(Formátování_v3!J73),"B",""))&gt;0,"0,5",IF(LEN(Formátování_v3!L73)-LEN(SUBSTITUTE(UPPER(Formátování_v3!L73),"B",""))&gt;0,"1",IF(LEN(Formátování_v3!N73)-LEN(SUBSTITUTE(UPPER(Formátování_v3!N73),"B",""))&gt;0,"2","")))</f>
        <v/>
      </c>
      <c r="M71" s="114" t="str">
        <f>IF(LEN(Formátování_v3!J73)+LEN(Formátování_v3!L73)+LEN(Formátování_v3!N73)-LEN(SUBSTITUTE(UPPER(Formátování_v3!J73),"B",""))-LEN(SUBSTITUTE(UPPER(Formátování_v3!L73),"B",""))-LEN(SUBSTITUTE(UPPER(Formátování_v3!N73),"B",""))&gt;1,IF(ISERROR(FIND("B",UPPER(Formátování_v3!N73),1)),IF(ISERROR(FIND("B",UPPER(Formátování_v3!L73),1)),"0,5","1"),"2"),"")</f>
        <v/>
      </c>
      <c r="N71" s="114" t="str">
        <f>IF(LEN(Formátování_v3!J73)-LEN(SUBSTITUTE(UPPER(Formátování_v3!J73),"A",""))&gt;0,"0,5",IF(LEN(Formátování_v3!L73)-LEN(SUBSTITUTE(UPPER(Formátování_v3!L73),"A",""))&gt;0,"1",IF(LEN(Formátování_v3!N73)-LEN(SUBSTITUTE(UPPER(Formátování_v3!N73),"A",""))&gt;0,"2","")))</f>
        <v/>
      </c>
      <c r="O71" s="115" t="str">
        <f>IF(LEN(Formátování_v3!J73)+LEN(Formátování_v3!L73)+LEN(Formátování_v3!N73)-LEN(SUBSTITUTE(UPPER(Formátování_v3!J73),"A",""))-LEN(SUBSTITUTE(UPPER(Formátování_v3!L73),"A",""))-LEN(SUBSTITUTE(UPPER(Formátování_v3!N73),"A",""))&gt;1,IF(ISERROR(FIND("A",UPPER(Formátování_v3!N73),1)),IF(ISERROR(FIND("A",UPPER(Formátování_v3!L73),1)),"0,5","1"),"2"),"")</f>
        <v/>
      </c>
      <c r="P71" s="48"/>
      <c r="Q71" s="65">
        <f t="shared" si="11"/>
        <v>0</v>
      </c>
      <c r="R71" s="65" t="str">
        <f>IF(Formátování_v3!P73 &lt;&gt; "",Formátování_v3!P73,"")</f>
        <v/>
      </c>
      <c r="S71" s="66">
        <f t="shared" si="12"/>
        <v>0</v>
      </c>
      <c r="T71" s="58">
        <f t="shared" si="13"/>
        <v>0</v>
      </c>
      <c r="U71" s="58">
        <f t="shared" si="14"/>
        <v>0</v>
      </c>
      <c r="V71" s="58">
        <f t="shared" si="15"/>
        <v>0</v>
      </c>
      <c r="W71" s="58">
        <f t="shared" si="16"/>
        <v>0</v>
      </c>
      <c r="X71" s="58">
        <f t="shared" si="17"/>
        <v>0</v>
      </c>
      <c r="Y71" s="58">
        <f t="shared" si="18"/>
        <v>0</v>
      </c>
      <c r="Z71" s="1">
        <f t="shared" si="19"/>
        <v>0</v>
      </c>
      <c r="AE71" s="51">
        <f t="shared" si="10"/>
        <v>0</v>
      </c>
    </row>
    <row r="72" spans="1:31" ht="18.75" x14ac:dyDescent="0.2">
      <c r="A72" s="24">
        <f t="shared" si="0"/>
        <v>55</v>
      </c>
      <c r="B72" s="25">
        <f>Formátování_v3!B74</f>
        <v>0</v>
      </c>
      <c r="C72" s="244">
        <f>Formátování_v3!C74</f>
        <v>0</v>
      </c>
      <c r="D72" s="245"/>
      <c r="E72" s="245"/>
      <c r="F72" s="245"/>
      <c r="G72" s="245"/>
      <c r="H72" s="246"/>
      <c r="I72" s="67">
        <f>Formátování_v3!D74</f>
        <v>0</v>
      </c>
      <c r="J72" s="68">
        <f>Formátování_v3!F74</f>
        <v>0</v>
      </c>
      <c r="K72" s="69">
        <f>Formátování_v3!G74</f>
        <v>0</v>
      </c>
      <c r="L72" s="113" t="str">
        <f>IF(LEN(Formátování_v3!J74)-LEN(SUBSTITUTE(UPPER(Formátování_v3!J74),"B",""))&gt;0,"0,5",IF(LEN(Formátování_v3!L74)-LEN(SUBSTITUTE(UPPER(Formátování_v3!L74),"B",""))&gt;0,"1",IF(LEN(Formátování_v3!N74)-LEN(SUBSTITUTE(UPPER(Formátování_v3!N74),"B",""))&gt;0,"2","")))</f>
        <v/>
      </c>
      <c r="M72" s="114" t="str">
        <f>IF(LEN(Formátování_v3!J74)+LEN(Formátování_v3!L74)+LEN(Formátování_v3!N74)-LEN(SUBSTITUTE(UPPER(Formátování_v3!J74),"B",""))-LEN(SUBSTITUTE(UPPER(Formátování_v3!L74),"B",""))-LEN(SUBSTITUTE(UPPER(Formátování_v3!N74),"B",""))&gt;1,IF(ISERROR(FIND("B",UPPER(Formátování_v3!N74),1)),IF(ISERROR(FIND("B",UPPER(Formátování_v3!L74),1)),"0,5","1"),"2"),"")</f>
        <v/>
      </c>
      <c r="N72" s="114" t="str">
        <f>IF(LEN(Formátování_v3!J74)-LEN(SUBSTITUTE(UPPER(Formátování_v3!J74),"A",""))&gt;0,"0,5",IF(LEN(Formátování_v3!L74)-LEN(SUBSTITUTE(UPPER(Formátování_v3!L74),"A",""))&gt;0,"1",IF(LEN(Formátování_v3!N74)-LEN(SUBSTITUTE(UPPER(Formátování_v3!N74),"A",""))&gt;0,"2","")))</f>
        <v/>
      </c>
      <c r="O72" s="115" t="str">
        <f>IF(LEN(Formátování_v3!J74)+LEN(Formátování_v3!L74)+LEN(Formátování_v3!N74)-LEN(SUBSTITUTE(UPPER(Formátování_v3!J74),"A",""))-LEN(SUBSTITUTE(UPPER(Formátování_v3!L74),"A",""))-LEN(SUBSTITUTE(UPPER(Formátování_v3!N74),"A",""))&gt;1,IF(ISERROR(FIND("A",UPPER(Formátování_v3!N74),1)),IF(ISERROR(FIND("A",UPPER(Formátování_v3!L74),1)),"0,5","1"),"2"),"")</f>
        <v/>
      </c>
      <c r="P72" s="48"/>
      <c r="Q72" s="65">
        <f t="shared" si="11"/>
        <v>0</v>
      </c>
      <c r="R72" s="65" t="str">
        <f>IF(Formátování_v3!P74 &lt;&gt; "",Formátování_v3!P74,"")</f>
        <v/>
      </c>
      <c r="S72" s="66">
        <f t="shared" si="12"/>
        <v>0</v>
      </c>
      <c r="T72" s="58">
        <f t="shared" si="13"/>
        <v>0</v>
      </c>
      <c r="U72" s="58">
        <f t="shared" si="14"/>
        <v>0</v>
      </c>
      <c r="V72" s="58">
        <f t="shared" si="15"/>
        <v>0</v>
      </c>
      <c r="W72" s="58">
        <f t="shared" si="16"/>
        <v>0</v>
      </c>
      <c r="X72" s="58">
        <f t="shared" si="17"/>
        <v>0</v>
      </c>
      <c r="Y72" s="58">
        <f t="shared" si="18"/>
        <v>0</v>
      </c>
      <c r="Z72" s="1">
        <f t="shared" si="19"/>
        <v>0</v>
      </c>
      <c r="AE72" s="51">
        <f t="shared" si="10"/>
        <v>0</v>
      </c>
    </row>
    <row r="73" spans="1:31" ht="18.75" x14ac:dyDescent="0.2">
      <c r="A73" s="24">
        <f t="shared" si="0"/>
        <v>56</v>
      </c>
      <c r="B73" s="25">
        <f>Formátování_v3!B75</f>
        <v>0</v>
      </c>
      <c r="C73" s="244">
        <f>Formátování_v3!C75</f>
        <v>0</v>
      </c>
      <c r="D73" s="245"/>
      <c r="E73" s="245"/>
      <c r="F73" s="245"/>
      <c r="G73" s="245"/>
      <c r="H73" s="246"/>
      <c r="I73" s="67">
        <f>Formátování_v3!D75</f>
        <v>0</v>
      </c>
      <c r="J73" s="68">
        <f>Formátování_v3!F75</f>
        <v>0</v>
      </c>
      <c r="K73" s="69">
        <f>Formátování_v3!G75</f>
        <v>0</v>
      </c>
      <c r="L73" s="113" t="str">
        <f>IF(LEN(Formátování_v3!J75)-LEN(SUBSTITUTE(UPPER(Formátování_v3!J75),"B",""))&gt;0,"0,5",IF(LEN(Formátování_v3!L75)-LEN(SUBSTITUTE(UPPER(Formátování_v3!L75),"B",""))&gt;0,"1",IF(LEN(Formátování_v3!N75)-LEN(SUBSTITUTE(UPPER(Formátování_v3!N75),"B",""))&gt;0,"2","")))</f>
        <v/>
      </c>
      <c r="M73" s="114" t="str">
        <f>IF(LEN(Formátování_v3!J75)+LEN(Formátování_v3!L75)+LEN(Formátování_v3!N75)-LEN(SUBSTITUTE(UPPER(Formátování_v3!J75),"B",""))-LEN(SUBSTITUTE(UPPER(Formátování_v3!L75),"B",""))-LEN(SUBSTITUTE(UPPER(Formátování_v3!N75),"B",""))&gt;1,IF(ISERROR(FIND("B",UPPER(Formátování_v3!N75),1)),IF(ISERROR(FIND("B",UPPER(Formátování_v3!L75),1)),"0,5","1"),"2"),"")</f>
        <v/>
      </c>
      <c r="N73" s="114" t="str">
        <f>IF(LEN(Formátování_v3!J75)-LEN(SUBSTITUTE(UPPER(Formátování_v3!J75),"A",""))&gt;0,"0,5",IF(LEN(Formátování_v3!L75)-LEN(SUBSTITUTE(UPPER(Formátování_v3!L75),"A",""))&gt;0,"1",IF(LEN(Formátování_v3!N75)-LEN(SUBSTITUTE(UPPER(Formátování_v3!N75),"A",""))&gt;0,"2","")))</f>
        <v/>
      </c>
      <c r="O73" s="115" t="str">
        <f>IF(LEN(Formátování_v3!J75)+LEN(Formátování_v3!L75)+LEN(Formátování_v3!N75)-LEN(SUBSTITUTE(UPPER(Formátování_v3!J75),"A",""))-LEN(SUBSTITUTE(UPPER(Formátování_v3!L75),"A",""))-LEN(SUBSTITUTE(UPPER(Formátování_v3!N75),"A",""))&gt;1,IF(ISERROR(FIND("A",UPPER(Formátování_v3!N75),1)),IF(ISERROR(FIND("A",UPPER(Formátování_v3!L75),1)),"0,5","1"),"2"),"")</f>
        <v/>
      </c>
      <c r="P73" s="48"/>
      <c r="Q73" s="65">
        <f t="shared" si="11"/>
        <v>0</v>
      </c>
      <c r="R73" s="65" t="str">
        <f>IF(Formátování_v3!P75 &lt;&gt; "",Formátování_v3!P75,"")</f>
        <v/>
      </c>
      <c r="S73" s="66">
        <f t="shared" si="12"/>
        <v>0</v>
      </c>
      <c r="T73" s="58">
        <f t="shared" si="13"/>
        <v>0</v>
      </c>
      <c r="U73" s="58">
        <f t="shared" si="14"/>
        <v>0</v>
      </c>
      <c r="V73" s="58">
        <f t="shared" si="15"/>
        <v>0</v>
      </c>
      <c r="W73" s="58">
        <f t="shared" si="16"/>
        <v>0</v>
      </c>
      <c r="X73" s="58">
        <f t="shared" si="17"/>
        <v>0</v>
      </c>
      <c r="Y73" s="58">
        <f t="shared" si="18"/>
        <v>0</v>
      </c>
      <c r="Z73" s="1">
        <f t="shared" si="19"/>
        <v>0</v>
      </c>
      <c r="AE73" s="51">
        <f t="shared" si="10"/>
        <v>0</v>
      </c>
    </row>
    <row r="74" spans="1:31" ht="18.75" x14ac:dyDescent="0.2">
      <c r="A74" s="24">
        <f t="shared" si="0"/>
        <v>57</v>
      </c>
      <c r="B74" s="25">
        <f>Formátování_v3!B76</f>
        <v>0</v>
      </c>
      <c r="C74" s="244">
        <f>Formátování_v3!C76</f>
        <v>0</v>
      </c>
      <c r="D74" s="245"/>
      <c r="E74" s="245"/>
      <c r="F74" s="245"/>
      <c r="G74" s="245"/>
      <c r="H74" s="246"/>
      <c r="I74" s="67">
        <f>Formátování_v3!D76</f>
        <v>0</v>
      </c>
      <c r="J74" s="68">
        <f>Formátování_v3!F76</f>
        <v>0</v>
      </c>
      <c r="K74" s="69">
        <f>Formátování_v3!G76</f>
        <v>0</v>
      </c>
      <c r="L74" s="113" t="str">
        <f>IF(LEN(Formátování_v3!J76)-LEN(SUBSTITUTE(UPPER(Formátování_v3!J76),"B",""))&gt;0,"0,5",IF(LEN(Formátování_v3!L76)-LEN(SUBSTITUTE(UPPER(Formátování_v3!L76),"B",""))&gt;0,"1",IF(LEN(Formátování_v3!N76)-LEN(SUBSTITUTE(UPPER(Formátování_v3!N76),"B",""))&gt;0,"2","")))</f>
        <v/>
      </c>
      <c r="M74" s="114" t="str">
        <f>IF(LEN(Formátování_v3!J76)+LEN(Formátování_v3!L76)+LEN(Formátování_v3!N76)-LEN(SUBSTITUTE(UPPER(Formátování_v3!J76),"B",""))-LEN(SUBSTITUTE(UPPER(Formátování_v3!L76),"B",""))-LEN(SUBSTITUTE(UPPER(Formátování_v3!N76),"B",""))&gt;1,IF(ISERROR(FIND("B",UPPER(Formátování_v3!N76),1)),IF(ISERROR(FIND("B",UPPER(Formátování_v3!L76),1)),"0,5","1"),"2"),"")</f>
        <v/>
      </c>
      <c r="N74" s="114" t="str">
        <f>IF(LEN(Formátování_v3!J76)-LEN(SUBSTITUTE(UPPER(Formátování_v3!J76),"A",""))&gt;0,"0,5",IF(LEN(Formátování_v3!L76)-LEN(SUBSTITUTE(UPPER(Formátování_v3!L76),"A",""))&gt;0,"1",IF(LEN(Formátování_v3!N76)-LEN(SUBSTITUTE(UPPER(Formátování_v3!N76),"A",""))&gt;0,"2","")))</f>
        <v/>
      </c>
      <c r="O74" s="115" t="str">
        <f>IF(LEN(Formátování_v3!J76)+LEN(Formátování_v3!L76)+LEN(Formátování_v3!N76)-LEN(SUBSTITUTE(UPPER(Formátování_v3!J76),"A",""))-LEN(SUBSTITUTE(UPPER(Formátování_v3!L76),"A",""))-LEN(SUBSTITUTE(UPPER(Formátování_v3!N76),"A",""))&gt;1,IF(ISERROR(FIND("A",UPPER(Formátování_v3!N76),1)),IF(ISERROR(FIND("A",UPPER(Formátování_v3!L76),1)),"0,5","1"),"2"),"")</f>
        <v/>
      </c>
      <c r="P74" s="48"/>
      <c r="Q74" s="65">
        <f t="shared" si="11"/>
        <v>0</v>
      </c>
      <c r="R74" s="65" t="str">
        <f>IF(Formátování_v3!P76 &lt;&gt; "",Formátování_v3!P76,"")</f>
        <v/>
      </c>
      <c r="S74" s="66">
        <f t="shared" si="12"/>
        <v>0</v>
      </c>
      <c r="T74" s="58">
        <f t="shared" si="13"/>
        <v>0</v>
      </c>
      <c r="U74" s="58">
        <f t="shared" si="14"/>
        <v>0</v>
      </c>
      <c r="V74" s="58">
        <f t="shared" si="15"/>
        <v>0</v>
      </c>
      <c r="W74" s="58">
        <f t="shared" si="16"/>
        <v>0</v>
      </c>
      <c r="X74" s="58">
        <f t="shared" si="17"/>
        <v>0</v>
      </c>
      <c r="Y74" s="58">
        <f t="shared" si="18"/>
        <v>0</v>
      </c>
      <c r="Z74" s="1">
        <f t="shared" si="19"/>
        <v>0</v>
      </c>
      <c r="AE74" s="51">
        <f t="shared" si="10"/>
        <v>0</v>
      </c>
    </row>
    <row r="75" spans="1:31" ht="18.75" x14ac:dyDescent="0.2">
      <c r="A75" s="24">
        <f t="shared" si="0"/>
        <v>58</v>
      </c>
      <c r="B75" s="25">
        <f>Formátování_v3!B77</f>
        <v>0</v>
      </c>
      <c r="C75" s="244">
        <f>Formátování_v3!C77</f>
        <v>0</v>
      </c>
      <c r="D75" s="245"/>
      <c r="E75" s="245"/>
      <c r="F75" s="245"/>
      <c r="G75" s="245"/>
      <c r="H75" s="246"/>
      <c r="I75" s="67">
        <f>Formátování_v3!D77</f>
        <v>0</v>
      </c>
      <c r="J75" s="68">
        <f>Formátování_v3!F77</f>
        <v>0</v>
      </c>
      <c r="K75" s="69">
        <f>Formátování_v3!G77</f>
        <v>0</v>
      </c>
      <c r="L75" s="113" t="str">
        <f>IF(LEN(Formátování_v3!J77)-LEN(SUBSTITUTE(UPPER(Formátování_v3!J77),"B",""))&gt;0,"0,5",IF(LEN(Formátování_v3!L77)-LEN(SUBSTITUTE(UPPER(Formátování_v3!L77),"B",""))&gt;0,"1",IF(LEN(Formátování_v3!N77)-LEN(SUBSTITUTE(UPPER(Formátování_v3!N77),"B",""))&gt;0,"2","")))</f>
        <v/>
      </c>
      <c r="M75" s="114" t="str">
        <f>IF(LEN(Formátování_v3!J77)+LEN(Formátování_v3!L77)+LEN(Formátování_v3!N77)-LEN(SUBSTITUTE(UPPER(Formátování_v3!J77),"B",""))-LEN(SUBSTITUTE(UPPER(Formátování_v3!L77),"B",""))-LEN(SUBSTITUTE(UPPER(Formátování_v3!N77),"B",""))&gt;1,IF(ISERROR(FIND("B",UPPER(Formátování_v3!N77),1)),IF(ISERROR(FIND("B",UPPER(Formátování_v3!L77),1)),"0,5","1"),"2"),"")</f>
        <v/>
      </c>
      <c r="N75" s="114" t="str">
        <f>IF(LEN(Formátování_v3!J77)-LEN(SUBSTITUTE(UPPER(Formátování_v3!J77),"A",""))&gt;0,"0,5",IF(LEN(Formátování_v3!L77)-LEN(SUBSTITUTE(UPPER(Formátování_v3!L77),"A",""))&gt;0,"1",IF(LEN(Formátování_v3!N77)-LEN(SUBSTITUTE(UPPER(Formátování_v3!N77),"A",""))&gt;0,"2","")))</f>
        <v/>
      </c>
      <c r="O75" s="115" t="str">
        <f>IF(LEN(Formátování_v3!J77)+LEN(Formátování_v3!L77)+LEN(Formátování_v3!N77)-LEN(SUBSTITUTE(UPPER(Formátování_v3!J77),"A",""))-LEN(SUBSTITUTE(UPPER(Formátování_v3!L77),"A",""))-LEN(SUBSTITUTE(UPPER(Formátování_v3!N77),"A",""))&gt;1,IF(ISERROR(FIND("A",UPPER(Formátování_v3!N77),1)),IF(ISERROR(FIND("A",UPPER(Formátování_v3!L77),1)),"0,5","1"),"2"),"")</f>
        <v/>
      </c>
      <c r="P75" s="48"/>
      <c r="Q75" s="65">
        <f t="shared" si="11"/>
        <v>0</v>
      </c>
      <c r="R75" s="65" t="str">
        <f>IF(Formátování_v3!P77 &lt;&gt; "",Formátování_v3!P77,"")</f>
        <v/>
      </c>
      <c r="S75" s="66">
        <f t="shared" si="12"/>
        <v>0</v>
      </c>
      <c r="T75" s="58">
        <f t="shared" si="13"/>
        <v>0</v>
      </c>
      <c r="U75" s="58">
        <f t="shared" si="14"/>
        <v>0</v>
      </c>
      <c r="V75" s="58">
        <f t="shared" si="15"/>
        <v>0</v>
      </c>
      <c r="W75" s="58">
        <f t="shared" si="16"/>
        <v>0</v>
      </c>
      <c r="X75" s="58">
        <f t="shared" si="17"/>
        <v>0</v>
      </c>
      <c r="Y75" s="58">
        <f t="shared" si="18"/>
        <v>0</v>
      </c>
      <c r="Z75" s="1">
        <f t="shared" si="19"/>
        <v>0</v>
      </c>
      <c r="AE75" s="51">
        <f t="shared" si="10"/>
        <v>0</v>
      </c>
    </row>
    <row r="76" spans="1:31" ht="18.75" x14ac:dyDescent="0.2">
      <c r="A76" s="24">
        <f t="shared" si="0"/>
        <v>59</v>
      </c>
      <c r="B76" s="25">
        <f>Formátování_v3!B78</f>
        <v>0</v>
      </c>
      <c r="C76" s="244">
        <f>Formátování_v3!C78</f>
        <v>0</v>
      </c>
      <c r="D76" s="245"/>
      <c r="E76" s="245"/>
      <c r="F76" s="245"/>
      <c r="G76" s="245"/>
      <c r="H76" s="246"/>
      <c r="I76" s="67">
        <f>Formátování_v3!D78</f>
        <v>0</v>
      </c>
      <c r="J76" s="68">
        <f>Formátování_v3!F78</f>
        <v>0</v>
      </c>
      <c r="K76" s="69">
        <f>Formátování_v3!G78</f>
        <v>0</v>
      </c>
      <c r="L76" s="113" t="str">
        <f>IF(LEN(Formátování_v3!J78)-LEN(SUBSTITUTE(UPPER(Formátování_v3!J78),"B",""))&gt;0,"0,5",IF(LEN(Formátování_v3!L78)-LEN(SUBSTITUTE(UPPER(Formátování_v3!L78),"B",""))&gt;0,"1",IF(LEN(Formátování_v3!N78)-LEN(SUBSTITUTE(UPPER(Formátování_v3!N78),"B",""))&gt;0,"2","")))</f>
        <v/>
      </c>
      <c r="M76" s="114" t="str">
        <f>IF(LEN(Formátování_v3!J78)+LEN(Formátování_v3!L78)+LEN(Formátování_v3!N78)-LEN(SUBSTITUTE(UPPER(Formátování_v3!J78),"B",""))-LEN(SUBSTITUTE(UPPER(Formátování_v3!L78),"B",""))-LEN(SUBSTITUTE(UPPER(Formátování_v3!N78),"B",""))&gt;1,IF(ISERROR(FIND("B",UPPER(Formátování_v3!N78),1)),IF(ISERROR(FIND("B",UPPER(Formátování_v3!L78),1)),"0,5","1"),"2"),"")</f>
        <v/>
      </c>
      <c r="N76" s="114" t="str">
        <f>IF(LEN(Formátování_v3!J78)-LEN(SUBSTITUTE(UPPER(Formátování_v3!J78),"A",""))&gt;0,"0,5",IF(LEN(Formátování_v3!L78)-LEN(SUBSTITUTE(UPPER(Formátování_v3!L78),"A",""))&gt;0,"1",IF(LEN(Formátování_v3!N78)-LEN(SUBSTITUTE(UPPER(Formátování_v3!N78),"A",""))&gt;0,"2","")))</f>
        <v/>
      </c>
      <c r="O76" s="115" t="str">
        <f>IF(LEN(Formátování_v3!J78)+LEN(Formátování_v3!L78)+LEN(Formátování_v3!N78)-LEN(SUBSTITUTE(UPPER(Formátování_v3!J78),"A",""))-LEN(SUBSTITUTE(UPPER(Formátování_v3!L78),"A",""))-LEN(SUBSTITUTE(UPPER(Formátování_v3!N78),"A",""))&gt;1,IF(ISERROR(FIND("A",UPPER(Formátování_v3!N78),1)),IF(ISERROR(FIND("A",UPPER(Formátování_v3!L78),1)),"0,5","1"),"2"),"")</f>
        <v/>
      </c>
      <c r="P76" s="48"/>
      <c r="Q76" s="65">
        <f t="shared" si="11"/>
        <v>0</v>
      </c>
      <c r="R76" s="65" t="str">
        <f>IF(Formátování_v3!P78 &lt;&gt; "",Formátování_v3!P78,"")</f>
        <v/>
      </c>
      <c r="S76" s="66">
        <f t="shared" si="12"/>
        <v>0</v>
      </c>
      <c r="T76" s="58">
        <f t="shared" si="13"/>
        <v>0</v>
      </c>
      <c r="U76" s="58">
        <f t="shared" si="14"/>
        <v>0</v>
      </c>
      <c r="V76" s="58">
        <f t="shared" si="15"/>
        <v>0</v>
      </c>
      <c r="W76" s="58">
        <f t="shared" si="16"/>
        <v>0</v>
      </c>
      <c r="X76" s="58">
        <f t="shared" si="17"/>
        <v>0</v>
      </c>
      <c r="Y76" s="58">
        <f t="shared" si="18"/>
        <v>0</v>
      </c>
      <c r="Z76" s="1">
        <f t="shared" si="19"/>
        <v>0</v>
      </c>
      <c r="AE76" s="51">
        <f t="shared" si="10"/>
        <v>0</v>
      </c>
    </row>
    <row r="77" spans="1:31" ht="18.75" x14ac:dyDescent="0.2">
      <c r="A77" s="24">
        <f t="shared" si="0"/>
        <v>60</v>
      </c>
      <c r="B77" s="25">
        <f>Formátování_v3!B79</f>
        <v>0</v>
      </c>
      <c r="C77" s="244">
        <f>Formátování_v3!C79</f>
        <v>0</v>
      </c>
      <c r="D77" s="245"/>
      <c r="E77" s="245"/>
      <c r="F77" s="245"/>
      <c r="G77" s="245"/>
      <c r="H77" s="246"/>
      <c r="I77" s="67">
        <f>Formátování_v3!D79</f>
        <v>0</v>
      </c>
      <c r="J77" s="68">
        <f>Formátování_v3!F79</f>
        <v>0</v>
      </c>
      <c r="K77" s="69">
        <f>Formátování_v3!G79</f>
        <v>0</v>
      </c>
      <c r="L77" s="113" t="str">
        <f>IF(LEN(Formátování_v3!J79)-LEN(SUBSTITUTE(UPPER(Formátování_v3!J79),"B",""))&gt;0,"0,5",IF(LEN(Formátování_v3!L79)-LEN(SUBSTITUTE(UPPER(Formátování_v3!L79),"B",""))&gt;0,"1",IF(LEN(Formátování_v3!N79)-LEN(SUBSTITUTE(UPPER(Formátování_v3!N79),"B",""))&gt;0,"2","")))</f>
        <v/>
      </c>
      <c r="M77" s="114" t="str">
        <f>IF(LEN(Formátování_v3!J79)+LEN(Formátování_v3!L79)+LEN(Formátování_v3!N79)-LEN(SUBSTITUTE(UPPER(Formátování_v3!J79),"B",""))-LEN(SUBSTITUTE(UPPER(Formátování_v3!L79),"B",""))-LEN(SUBSTITUTE(UPPER(Formátování_v3!N79),"B",""))&gt;1,IF(ISERROR(FIND("B",UPPER(Formátování_v3!N79),1)),IF(ISERROR(FIND("B",UPPER(Formátování_v3!L79),1)),"0,5","1"),"2"),"")</f>
        <v/>
      </c>
      <c r="N77" s="114" t="str">
        <f>IF(LEN(Formátování_v3!J79)-LEN(SUBSTITUTE(UPPER(Formátování_v3!J79),"A",""))&gt;0,"0,5",IF(LEN(Formátování_v3!L79)-LEN(SUBSTITUTE(UPPER(Formátování_v3!L79),"A",""))&gt;0,"1",IF(LEN(Formátování_v3!N79)-LEN(SUBSTITUTE(UPPER(Formátování_v3!N79),"A",""))&gt;0,"2","")))</f>
        <v/>
      </c>
      <c r="O77" s="115" t="str">
        <f>IF(LEN(Formátování_v3!J79)+LEN(Formátování_v3!L79)+LEN(Formátování_v3!N79)-LEN(SUBSTITUTE(UPPER(Formátování_v3!J79),"A",""))-LEN(SUBSTITUTE(UPPER(Formátování_v3!L79),"A",""))-LEN(SUBSTITUTE(UPPER(Formátování_v3!N79),"A",""))&gt;1,IF(ISERROR(FIND("A",UPPER(Formátování_v3!N79),1)),IF(ISERROR(FIND("A",UPPER(Formátování_v3!L79),1)),"0,5","1"),"2"),"")</f>
        <v/>
      </c>
      <c r="P77" s="48"/>
      <c r="Q77" s="65">
        <f t="shared" si="11"/>
        <v>0</v>
      </c>
      <c r="R77" s="65" t="str">
        <f>IF(Formátování_v3!P79 &lt;&gt; "",Formátování_v3!P79,"")</f>
        <v/>
      </c>
      <c r="S77" s="66">
        <f t="shared" si="12"/>
        <v>0</v>
      </c>
      <c r="T77" s="58">
        <f t="shared" si="13"/>
        <v>0</v>
      </c>
      <c r="U77" s="58">
        <f t="shared" si="14"/>
        <v>0</v>
      </c>
      <c r="V77" s="58">
        <f t="shared" si="15"/>
        <v>0</v>
      </c>
      <c r="W77" s="58">
        <f t="shared" si="16"/>
        <v>0</v>
      </c>
      <c r="X77" s="58">
        <f t="shared" si="17"/>
        <v>0</v>
      </c>
      <c r="Y77" s="58">
        <f t="shared" si="18"/>
        <v>0</v>
      </c>
      <c r="Z77" s="1">
        <f t="shared" si="19"/>
        <v>0</v>
      </c>
      <c r="AE77" s="51">
        <f t="shared" si="10"/>
        <v>0</v>
      </c>
    </row>
    <row r="78" spans="1:31" ht="18.75" x14ac:dyDescent="0.2">
      <c r="A78" s="24">
        <f t="shared" si="0"/>
        <v>61</v>
      </c>
      <c r="B78" s="25">
        <f>Formátování_v3!B80</f>
        <v>0</v>
      </c>
      <c r="C78" s="244">
        <f>Formátování_v3!C80</f>
        <v>0</v>
      </c>
      <c r="D78" s="245"/>
      <c r="E78" s="245"/>
      <c r="F78" s="245"/>
      <c r="G78" s="245"/>
      <c r="H78" s="246"/>
      <c r="I78" s="67">
        <f>Formátování_v3!D80</f>
        <v>0</v>
      </c>
      <c r="J78" s="68">
        <f>Formátování_v3!F80</f>
        <v>0</v>
      </c>
      <c r="K78" s="69">
        <f>Formátování_v3!G80</f>
        <v>0</v>
      </c>
      <c r="L78" s="113" t="str">
        <f>IF(LEN(Formátování_v3!J80)-LEN(SUBSTITUTE(UPPER(Formátování_v3!J80),"B",""))&gt;0,"0,5",IF(LEN(Formátování_v3!L80)-LEN(SUBSTITUTE(UPPER(Formátování_v3!L80),"B",""))&gt;0,"1",IF(LEN(Formátování_v3!N80)-LEN(SUBSTITUTE(UPPER(Formátování_v3!N80),"B",""))&gt;0,"2","")))</f>
        <v/>
      </c>
      <c r="M78" s="114" t="str">
        <f>IF(LEN(Formátování_v3!J80)+LEN(Formátování_v3!L80)+LEN(Formátování_v3!N80)-LEN(SUBSTITUTE(UPPER(Formátování_v3!J80),"B",""))-LEN(SUBSTITUTE(UPPER(Formátování_v3!L80),"B",""))-LEN(SUBSTITUTE(UPPER(Formátování_v3!N80),"B",""))&gt;1,IF(ISERROR(FIND("B",UPPER(Formátování_v3!N80),1)),IF(ISERROR(FIND("B",UPPER(Formátování_v3!L80),1)),"0,5","1"),"2"),"")</f>
        <v/>
      </c>
      <c r="N78" s="114" t="str">
        <f>IF(LEN(Formátování_v3!J80)-LEN(SUBSTITUTE(UPPER(Formátování_v3!J80),"A",""))&gt;0,"0,5",IF(LEN(Formátování_v3!L80)-LEN(SUBSTITUTE(UPPER(Formátování_v3!L80),"A",""))&gt;0,"1",IF(LEN(Formátování_v3!N80)-LEN(SUBSTITUTE(UPPER(Formátování_v3!N80),"A",""))&gt;0,"2","")))</f>
        <v/>
      </c>
      <c r="O78" s="115" t="str">
        <f>IF(LEN(Formátování_v3!J80)+LEN(Formátování_v3!L80)+LEN(Formátování_v3!N80)-LEN(SUBSTITUTE(UPPER(Formátování_v3!J80),"A",""))-LEN(SUBSTITUTE(UPPER(Formátování_v3!L80),"A",""))-LEN(SUBSTITUTE(UPPER(Formátování_v3!N80),"A",""))&gt;1,IF(ISERROR(FIND("A",UPPER(Formátování_v3!N80),1)),IF(ISERROR(FIND("A",UPPER(Formátování_v3!L80),1)),"0,5","1"),"2"),"")</f>
        <v/>
      </c>
      <c r="P78" s="48"/>
      <c r="Q78" s="65">
        <f t="shared" si="11"/>
        <v>0</v>
      </c>
      <c r="R78" s="65" t="str">
        <f>IF(Formátování_v3!P80 &lt;&gt; "",Formátování_v3!P80,"")</f>
        <v/>
      </c>
      <c r="S78" s="66">
        <f t="shared" si="12"/>
        <v>0</v>
      </c>
      <c r="T78" s="58">
        <f t="shared" si="13"/>
        <v>0</v>
      </c>
      <c r="U78" s="58">
        <f t="shared" si="14"/>
        <v>0</v>
      </c>
      <c r="V78" s="58">
        <f t="shared" si="15"/>
        <v>0</v>
      </c>
      <c r="W78" s="58">
        <f t="shared" si="16"/>
        <v>0</v>
      </c>
      <c r="X78" s="58">
        <f t="shared" si="17"/>
        <v>0</v>
      </c>
      <c r="Y78" s="58">
        <f t="shared" si="18"/>
        <v>0</v>
      </c>
      <c r="Z78" s="1">
        <f t="shared" si="19"/>
        <v>0</v>
      </c>
      <c r="AE78" s="51">
        <f t="shared" si="10"/>
        <v>0</v>
      </c>
    </row>
    <row r="79" spans="1:31" ht="18.75" x14ac:dyDescent="0.2">
      <c r="A79" s="24">
        <f t="shared" si="0"/>
        <v>62</v>
      </c>
      <c r="B79" s="25">
        <f>Formátování_v3!B81</f>
        <v>0</v>
      </c>
      <c r="C79" s="244">
        <f>Formátování_v3!C81</f>
        <v>0</v>
      </c>
      <c r="D79" s="245"/>
      <c r="E79" s="245"/>
      <c r="F79" s="245"/>
      <c r="G79" s="245"/>
      <c r="H79" s="246"/>
      <c r="I79" s="67">
        <f>Formátování_v3!D81</f>
        <v>0</v>
      </c>
      <c r="J79" s="68">
        <f>Formátování_v3!F81</f>
        <v>0</v>
      </c>
      <c r="K79" s="69">
        <f>Formátování_v3!G81</f>
        <v>0</v>
      </c>
      <c r="L79" s="113" t="str">
        <f>IF(LEN(Formátování_v3!J81)-LEN(SUBSTITUTE(UPPER(Formátování_v3!J81),"B",""))&gt;0,"0,5",IF(LEN(Formátování_v3!L81)-LEN(SUBSTITUTE(UPPER(Formátování_v3!L81),"B",""))&gt;0,"1",IF(LEN(Formátování_v3!N81)-LEN(SUBSTITUTE(UPPER(Formátování_v3!N81),"B",""))&gt;0,"2","")))</f>
        <v/>
      </c>
      <c r="M79" s="114" t="str">
        <f>IF(LEN(Formátování_v3!J81)+LEN(Formátování_v3!L81)+LEN(Formátování_v3!N81)-LEN(SUBSTITUTE(UPPER(Formátování_v3!J81),"B",""))-LEN(SUBSTITUTE(UPPER(Formátování_v3!L81),"B",""))-LEN(SUBSTITUTE(UPPER(Formátování_v3!N81),"B",""))&gt;1,IF(ISERROR(FIND("B",UPPER(Formátování_v3!N81),1)),IF(ISERROR(FIND("B",UPPER(Formátování_v3!L81),1)),"0,5","1"),"2"),"")</f>
        <v/>
      </c>
      <c r="N79" s="114" t="str">
        <f>IF(LEN(Formátování_v3!J81)-LEN(SUBSTITUTE(UPPER(Formátování_v3!J81),"A",""))&gt;0,"0,5",IF(LEN(Formátování_v3!L81)-LEN(SUBSTITUTE(UPPER(Formátování_v3!L81),"A",""))&gt;0,"1",IF(LEN(Formátování_v3!N81)-LEN(SUBSTITUTE(UPPER(Formátování_v3!N81),"A",""))&gt;0,"2","")))</f>
        <v/>
      </c>
      <c r="O79" s="115" t="str">
        <f>IF(LEN(Formátování_v3!J81)+LEN(Formátování_v3!L81)+LEN(Formátování_v3!N81)-LEN(SUBSTITUTE(UPPER(Formátování_v3!J81),"A",""))-LEN(SUBSTITUTE(UPPER(Formátování_v3!L81),"A",""))-LEN(SUBSTITUTE(UPPER(Formátování_v3!N81),"A",""))&gt;1,IF(ISERROR(FIND("A",UPPER(Formátování_v3!N81),1)),IF(ISERROR(FIND("A",UPPER(Formátování_v3!L81),1)),"0,5","1"),"2"),"")</f>
        <v/>
      </c>
      <c r="P79" s="48"/>
      <c r="Q79" s="65">
        <f t="shared" si="11"/>
        <v>0</v>
      </c>
      <c r="R79" s="65" t="str">
        <f>IF(Formátování_v3!P81 &lt;&gt; "",Formátování_v3!P81,"")</f>
        <v/>
      </c>
      <c r="S79" s="66">
        <f t="shared" si="12"/>
        <v>0</v>
      </c>
      <c r="T79" s="58">
        <f t="shared" si="13"/>
        <v>0</v>
      </c>
      <c r="U79" s="58">
        <f t="shared" si="14"/>
        <v>0</v>
      </c>
      <c r="V79" s="58">
        <f t="shared" si="15"/>
        <v>0</v>
      </c>
      <c r="W79" s="58">
        <f t="shared" si="16"/>
        <v>0</v>
      </c>
      <c r="X79" s="58">
        <f t="shared" si="17"/>
        <v>0</v>
      </c>
      <c r="Y79" s="58">
        <f t="shared" si="18"/>
        <v>0</v>
      </c>
      <c r="Z79" s="1">
        <f t="shared" si="19"/>
        <v>0</v>
      </c>
      <c r="AE79" s="51">
        <f t="shared" si="10"/>
        <v>0</v>
      </c>
    </row>
    <row r="80" spans="1:31" ht="18.75" x14ac:dyDescent="0.2">
      <c r="A80" s="24">
        <f t="shared" si="0"/>
        <v>63</v>
      </c>
      <c r="B80" s="25">
        <f>Formátování_v3!B82</f>
        <v>0</v>
      </c>
      <c r="C80" s="244">
        <f>Formátování_v3!C82</f>
        <v>0</v>
      </c>
      <c r="D80" s="245"/>
      <c r="E80" s="245"/>
      <c r="F80" s="245"/>
      <c r="G80" s="245"/>
      <c r="H80" s="246"/>
      <c r="I80" s="67">
        <f>Formátování_v3!D82</f>
        <v>0</v>
      </c>
      <c r="J80" s="68">
        <f>Formátování_v3!F82</f>
        <v>0</v>
      </c>
      <c r="K80" s="69">
        <f>Formátování_v3!G82</f>
        <v>0</v>
      </c>
      <c r="L80" s="113" t="str">
        <f>IF(LEN(Formátování_v3!J82)-LEN(SUBSTITUTE(UPPER(Formátování_v3!J82),"B",""))&gt;0,"0,5",IF(LEN(Formátování_v3!L82)-LEN(SUBSTITUTE(UPPER(Formátování_v3!L82),"B",""))&gt;0,"1",IF(LEN(Formátování_v3!N82)-LEN(SUBSTITUTE(UPPER(Formátování_v3!N82),"B",""))&gt;0,"2","")))</f>
        <v/>
      </c>
      <c r="M80" s="114" t="str">
        <f>IF(LEN(Formátování_v3!J82)+LEN(Formátování_v3!L82)+LEN(Formátování_v3!N82)-LEN(SUBSTITUTE(UPPER(Formátování_v3!J82),"B",""))-LEN(SUBSTITUTE(UPPER(Formátování_v3!L82),"B",""))-LEN(SUBSTITUTE(UPPER(Formátování_v3!N82),"B",""))&gt;1,IF(ISERROR(FIND("B",UPPER(Formátování_v3!N82),1)),IF(ISERROR(FIND("B",UPPER(Formátování_v3!L82),1)),"0,5","1"),"2"),"")</f>
        <v/>
      </c>
      <c r="N80" s="114" t="str">
        <f>IF(LEN(Formátování_v3!J82)-LEN(SUBSTITUTE(UPPER(Formátování_v3!J82),"A",""))&gt;0,"0,5",IF(LEN(Formátování_v3!L82)-LEN(SUBSTITUTE(UPPER(Formátování_v3!L82),"A",""))&gt;0,"1",IF(LEN(Formátování_v3!N82)-LEN(SUBSTITUTE(UPPER(Formátování_v3!N82),"A",""))&gt;0,"2","")))</f>
        <v/>
      </c>
      <c r="O80" s="115" t="str">
        <f>IF(LEN(Formátování_v3!J82)+LEN(Formátování_v3!L82)+LEN(Formátování_v3!N82)-LEN(SUBSTITUTE(UPPER(Formátování_v3!J82),"A",""))-LEN(SUBSTITUTE(UPPER(Formátování_v3!L82),"A",""))-LEN(SUBSTITUTE(UPPER(Formátování_v3!N82),"A",""))&gt;1,IF(ISERROR(FIND("A",UPPER(Formátování_v3!N82),1)),IF(ISERROR(FIND("A",UPPER(Formátování_v3!L82),1)),"0,5","1"),"2"),"")</f>
        <v/>
      </c>
      <c r="P80" s="48"/>
      <c r="Q80" s="65">
        <f t="shared" si="11"/>
        <v>0</v>
      </c>
      <c r="R80" s="65" t="str">
        <f>IF(Formátování_v3!P82 &lt;&gt; "",Formátování_v3!P82,"")</f>
        <v/>
      </c>
      <c r="S80" s="66">
        <f t="shared" si="12"/>
        <v>0</v>
      </c>
      <c r="T80" s="58">
        <f t="shared" si="13"/>
        <v>0</v>
      </c>
      <c r="U80" s="58">
        <f t="shared" si="14"/>
        <v>0</v>
      </c>
      <c r="V80" s="58">
        <f t="shared" si="15"/>
        <v>0</v>
      </c>
      <c r="W80" s="58">
        <f t="shared" si="16"/>
        <v>0</v>
      </c>
      <c r="X80" s="58">
        <f t="shared" si="17"/>
        <v>0</v>
      </c>
      <c r="Y80" s="58">
        <f t="shared" si="18"/>
        <v>0</v>
      </c>
      <c r="Z80" s="1">
        <f t="shared" si="19"/>
        <v>0</v>
      </c>
      <c r="AE80" s="51">
        <f t="shared" si="10"/>
        <v>0</v>
      </c>
    </row>
    <row r="81" spans="1:31" ht="18.75" x14ac:dyDescent="0.2">
      <c r="A81" s="24">
        <f t="shared" si="0"/>
        <v>64</v>
      </c>
      <c r="B81" s="25">
        <f>Formátování_v3!B83</f>
        <v>0</v>
      </c>
      <c r="C81" s="244">
        <f>Formátování_v3!C83</f>
        <v>0</v>
      </c>
      <c r="D81" s="245"/>
      <c r="E81" s="245"/>
      <c r="F81" s="245"/>
      <c r="G81" s="245"/>
      <c r="H81" s="246"/>
      <c r="I81" s="67">
        <f>Formátování_v3!D83</f>
        <v>0</v>
      </c>
      <c r="J81" s="68">
        <f>Formátování_v3!F83</f>
        <v>0</v>
      </c>
      <c r="K81" s="69">
        <f>Formátování_v3!G83</f>
        <v>0</v>
      </c>
      <c r="L81" s="113" t="str">
        <f>IF(LEN(Formátování_v3!J83)-LEN(SUBSTITUTE(UPPER(Formátování_v3!J83),"B",""))&gt;0,"0,5",IF(LEN(Formátování_v3!L83)-LEN(SUBSTITUTE(UPPER(Formátování_v3!L83),"B",""))&gt;0,"1",IF(LEN(Formátování_v3!N83)-LEN(SUBSTITUTE(UPPER(Formátování_v3!N83),"B",""))&gt;0,"2","")))</f>
        <v/>
      </c>
      <c r="M81" s="114" t="str">
        <f>IF(LEN(Formátování_v3!J83)+LEN(Formátování_v3!L83)+LEN(Formátování_v3!N83)-LEN(SUBSTITUTE(UPPER(Formátování_v3!J83),"B",""))-LEN(SUBSTITUTE(UPPER(Formátování_v3!L83),"B",""))-LEN(SUBSTITUTE(UPPER(Formátování_v3!N83),"B",""))&gt;1,IF(ISERROR(FIND("B",UPPER(Formátování_v3!N83),1)),IF(ISERROR(FIND("B",UPPER(Formátování_v3!L83),1)),"0,5","1"),"2"),"")</f>
        <v/>
      </c>
      <c r="N81" s="114" t="str">
        <f>IF(LEN(Formátování_v3!J83)-LEN(SUBSTITUTE(UPPER(Formátování_v3!J83),"A",""))&gt;0,"0,5",IF(LEN(Formátování_v3!L83)-LEN(SUBSTITUTE(UPPER(Formátování_v3!L83),"A",""))&gt;0,"1",IF(LEN(Formátování_v3!N83)-LEN(SUBSTITUTE(UPPER(Formátování_v3!N83),"A",""))&gt;0,"2","")))</f>
        <v/>
      </c>
      <c r="O81" s="115" t="str">
        <f>IF(LEN(Formátování_v3!J83)+LEN(Formátování_v3!L83)+LEN(Formátování_v3!N83)-LEN(SUBSTITUTE(UPPER(Formátování_v3!J83),"A",""))-LEN(SUBSTITUTE(UPPER(Formátování_v3!L83),"A",""))-LEN(SUBSTITUTE(UPPER(Formátování_v3!N83),"A",""))&gt;1,IF(ISERROR(FIND("A",UPPER(Formátování_v3!N83),1)),IF(ISERROR(FIND("A",UPPER(Formátování_v3!L83),1)),"0,5","1"),"2"),"")</f>
        <v/>
      </c>
      <c r="P81" s="48"/>
      <c r="Q81" s="65">
        <f t="shared" si="11"/>
        <v>0</v>
      </c>
      <c r="R81" s="65" t="str">
        <f>IF(Formátování_v3!P83 &lt;&gt; "",Formátování_v3!P83,"")</f>
        <v/>
      </c>
      <c r="S81" s="66">
        <f t="shared" si="12"/>
        <v>0</v>
      </c>
      <c r="T81" s="58">
        <f t="shared" si="13"/>
        <v>0</v>
      </c>
      <c r="U81" s="58">
        <f t="shared" si="14"/>
        <v>0</v>
      </c>
      <c r="V81" s="58">
        <f t="shared" si="15"/>
        <v>0</v>
      </c>
      <c r="W81" s="58">
        <f t="shared" si="16"/>
        <v>0</v>
      </c>
      <c r="X81" s="58">
        <f t="shared" si="17"/>
        <v>0</v>
      </c>
      <c r="Y81" s="58">
        <f t="shared" si="18"/>
        <v>0</v>
      </c>
      <c r="Z81" s="1">
        <f t="shared" si="19"/>
        <v>0</v>
      </c>
      <c r="AE81" s="51">
        <f t="shared" si="10"/>
        <v>0</v>
      </c>
    </row>
    <row r="82" spans="1:31" ht="18.75" x14ac:dyDescent="0.2">
      <c r="A82" s="24">
        <f t="shared" si="0"/>
        <v>65</v>
      </c>
      <c r="B82" s="25">
        <f>Formátování_v3!B84</f>
        <v>0</v>
      </c>
      <c r="C82" s="244">
        <f>Formátování_v3!C84</f>
        <v>0</v>
      </c>
      <c r="D82" s="245"/>
      <c r="E82" s="245"/>
      <c r="F82" s="245"/>
      <c r="G82" s="245"/>
      <c r="H82" s="246"/>
      <c r="I82" s="67">
        <f>Formátování_v3!D84</f>
        <v>0</v>
      </c>
      <c r="J82" s="68">
        <f>Formátování_v3!F84</f>
        <v>0</v>
      </c>
      <c r="K82" s="69">
        <f>Formátování_v3!G84</f>
        <v>0</v>
      </c>
      <c r="L82" s="113" t="str">
        <f>IF(LEN(Formátování_v3!J84)-LEN(SUBSTITUTE(UPPER(Formátování_v3!J84),"B",""))&gt;0,"0,5",IF(LEN(Formátování_v3!L84)-LEN(SUBSTITUTE(UPPER(Formátování_v3!L84),"B",""))&gt;0,"1",IF(LEN(Formátování_v3!N84)-LEN(SUBSTITUTE(UPPER(Formátování_v3!N84),"B",""))&gt;0,"2","")))</f>
        <v/>
      </c>
      <c r="M82" s="114" t="str">
        <f>IF(LEN(Formátování_v3!J84)+LEN(Formátování_v3!L84)+LEN(Formátování_v3!N84)-LEN(SUBSTITUTE(UPPER(Formátování_v3!J84),"B",""))-LEN(SUBSTITUTE(UPPER(Formátování_v3!L84),"B",""))-LEN(SUBSTITUTE(UPPER(Formátování_v3!N84),"B",""))&gt;1,IF(ISERROR(FIND("B",UPPER(Formátování_v3!N84),1)),IF(ISERROR(FIND("B",UPPER(Formátování_v3!L84),1)),"0,5","1"),"2"),"")</f>
        <v/>
      </c>
      <c r="N82" s="114" t="str">
        <f>IF(LEN(Formátování_v3!J84)-LEN(SUBSTITUTE(UPPER(Formátování_v3!J84),"A",""))&gt;0,"0,5",IF(LEN(Formátování_v3!L84)-LEN(SUBSTITUTE(UPPER(Formátování_v3!L84),"A",""))&gt;0,"1",IF(LEN(Formátování_v3!N84)-LEN(SUBSTITUTE(UPPER(Formátování_v3!N84),"A",""))&gt;0,"2","")))</f>
        <v/>
      </c>
      <c r="O82" s="115" t="str">
        <f>IF(LEN(Formátování_v3!J84)+LEN(Formátování_v3!L84)+LEN(Formátování_v3!N84)-LEN(SUBSTITUTE(UPPER(Formátování_v3!J84),"A",""))-LEN(SUBSTITUTE(UPPER(Formátování_v3!L84),"A",""))-LEN(SUBSTITUTE(UPPER(Formátování_v3!N84),"A",""))&gt;1,IF(ISERROR(FIND("A",UPPER(Formátování_v3!N84),1)),IF(ISERROR(FIND("A",UPPER(Formátování_v3!L84),1)),"0,5","1"),"2"),"")</f>
        <v/>
      </c>
      <c r="P82" s="48"/>
      <c r="Q82" s="65">
        <f t="shared" si="11"/>
        <v>0</v>
      </c>
      <c r="R82" s="65" t="str">
        <f>IF(Formátování_v3!P84 &lt;&gt; "",Formátování_v3!P84,"")</f>
        <v/>
      </c>
      <c r="S82" s="66">
        <f t="shared" si="12"/>
        <v>0</v>
      </c>
      <c r="T82" s="58">
        <f t="shared" si="13"/>
        <v>0</v>
      </c>
      <c r="U82" s="58">
        <f t="shared" si="14"/>
        <v>0</v>
      </c>
      <c r="V82" s="58">
        <f t="shared" si="15"/>
        <v>0</v>
      </c>
      <c r="W82" s="58">
        <f t="shared" si="16"/>
        <v>0</v>
      </c>
      <c r="X82" s="58">
        <f t="shared" si="17"/>
        <v>0</v>
      </c>
      <c r="Y82" s="58">
        <f t="shared" si="18"/>
        <v>0</v>
      </c>
      <c r="Z82" s="1">
        <f t="shared" si="19"/>
        <v>0</v>
      </c>
      <c r="AE82" s="51">
        <f t="shared" si="10"/>
        <v>0</v>
      </c>
    </row>
    <row r="83" spans="1:31" ht="18.75" x14ac:dyDescent="0.2">
      <c r="A83" s="24">
        <f t="shared" ref="A83:A146" si="20">A82+1</f>
        <v>66</v>
      </c>
      <c r="B83" s="25">
        <f>Formátování_v3!B85</f>
        <v>0</v>
      </c>
      <c r="C83" s="244">
        <f>Formátování_v3!C85</f>
        <v>0</v>
      </c>
      <c r="D83" s="245"/>
      <c r="E83" s="245"/>
      <c r="F83" s="245"/>
      <c r="G83" s="245"/>
      <c r="H83" s="246"/>
      <c r="I83" s="67">
        <f>Formátování_v3!D85</f>
        <v>0</v>
      </c>
      <c r="J83" s="68">
        <f>Formátování_v3!F85</f>
        <v>0</v>
      </c>
      <c r="K83" s="69">
        <f>Formátování_v3!G85</f>
        <v>0</v>
      </c>
      <c r="L83" s="113" t="str">
        <f>IF(LEN(Formátování_v3!J85)-LEN(SUBSTITUTE(UPPER(Formátování_v3!J85),"B",""))&gt;0,"0,5",IF(LEN(Formátování_v3!L85)-LEN(SUBSTITUTE(UPPER(Formátování_v3!L85),"B",""))&gt;0,"1",IF(LEN(Formátování_v3!N85)-LEN(SUBSTITUTE(UPPER(Formátování_v3!N85),"B",""))&gt;0,"2","")))</f>
        <v/>
      </c>
      <c r="M83" s="114" t="str">
        <f>IF(LEN(Formátování_v3!J85)+LEN(Formátování_v3!L85)+LEN(Formátování_v3!N85)-LEN(SUBSTITUTE(UPPER(Formátování_v3!J85),"B",""))-LEN(SUBSTITUTE(UPPER(Formátování_v3!L85),"B",""))-LEN(SUBSTITUTE(UPPER(Formátování_v3!N85),"B",""))&gt;1,IF(ISERROR(FIND("B",UPPER(Formátování_v3!N85),1)),IF(ISERROR(FIND("B",UPPER(Formátování_v3!L85),1)),"0,5","1"),"2"),"")</f>
        <v/>
      </c>
      <c r="N83" s="114" t="str">
        <f>IF(LEN(Formátování_v3!J85)-LEN(SUBSTITUTE(UPPER(Formátování_v3!J85),"A",""))&gt;0,"0,5",IF(LEN(Formátování_v3!L85)-LEN(SUBSTITUTE(UPPER(Formátování_v3!L85),"A",""))&gt;0,"1",IF(LEN(Formátování_v3!N85)-LEN(SUBSTITUTE(UPPER(Formátování_v3!N85),"A",""))&gt;0,"2","")))</f>
        <v/>
      </c>
      <c r="O83" s="115" t="str">
        <f>IF(LEN(Formátování_v3!J85)+LEN(Formátování_v3!L85)+LEN(Formátování_v3!N85)-LEN(SUBSTITUTE(UPPER(Formátování_v3!J85),"A",""))-LEN(SUBSTITUTE(UPPER(Formátování_v3!L85),"A",""))-LEN(SUBSTITUTE(UPPER(Formátování_v3!N85),"A",""))&gt;1,IF(ISERROR(FIND("A",UPPER(Formátování_v3!N85),1)),IF(ISERROR(FIND("A",UPPER(Formátování_v3!L85),1)),"0,5","1"),"2"),"")</f>
        <v/>
      </c>
      <c r="P83" s="48"/>
      <c r="Q83" s="65">
        <f t="shared" si="11"/>
        <v>0</v>
      </c>
      <c r="R83" s="65" t="str">
        <f>IF(Formátování_v3!P85 &lt;&gt; "",Formátování_v3!P85,"")</f>
        <v/>
      </c>
      <c r="S83" s="66">
        <f t="shared" si="12"/>
        <v>0</v>
      </c>
      <c r="T83" s="58">
        <f t="shared" si="13"/>
        <v>0</v>
      </c>
      <c r="U83" s="58">
        <f t="shared" si="14"/>
        <v>0</v>
      </c>
      <c r="V83" s="58">
        <f t="shared" si="15"/>
        <v>0</v>
      </c>
      <c r="W83" s="58">
        <f t="shared" si="16"/>
        <v>0</v>
      </c>
      <c r="X83" s="58">
        <f t="shared" si="17"/>
        <v>0</v>
      </c>
      <c r="Y83" s="58">
        <f t="shared" si="18"/>
        <v>0</v>
      </c>
      <c r="Z83" s="1">
        <f t="shared" si="19"/>
        <v>0</v>
      </c>
      <c r="AE83" s="51">
        <f t="shared" ref="AE83:AE146" si="21">IF(OR(L83&lt;&gt;"",M83&lt;&gt;"",N83&lt;&gt;"",O83&lt;&gt;""),1,0)</f>
        <v>0</v>
      </c>
    </row>
    <row r="84" spans="1:31" ht="18.75" x14ac:dyDescent="0.2">
      <c r="A84" s="24">
        <f t="shared" si="20"/>
        <v>67</v>
      </c>
      <c r="B84" s="25">
        <f>Formátování_v3!B86</f>
        <v>0</v>
      </c>
      <c r="C84" s="244">
        <f>Formátování_v3!C86</f>
        <v>0</v>
      </c>
      <c r="D84" s="245"/>
      <c r="E84" s="245"/>
      <c r="F84" s="245"/>
      <c r="G84" s="245"/>
      <c r="H84" s="246"/>
      <c r="I84" s="67">
        <f>Formátování_v3!D86</f>
        <v>0</v>
      </c>
      <c r="J84" s="68">
        <f>Formátování_v3!F86</f>
        <v>0</v>
      </c>
      <c r="K84" s="69">
        <f>Formátování_v3!G86</f>
        <v>0</v>
      </c>
      <c r="L84" s="113" t="str">
        <f>IF(LEN(Formátování_v3!J86)-LEN(SUBSTITUTE(UPPER(Formátování_v3!J86),"B",""))&gt;0,"0,5",IF(LEN(Formátování_v3!L86)-LEN(SUBSTITUTE(UPPER(Formátování_v3!L86),"B",""))&gt;0,"1",IF(LEN(Formátování_v3!N86)-LEN(SUBSTITUTE(UPPER(Formátování_v3!N86),"B",""))&gt;0,"2","")))</f>
        <v/>
      </c>
      <c r="M84" s="114" t="str">
        <f>IF(LEN(Formátování_v3!J86)+LEN(Formátování_v3!L86)+LEN(Formátování_v3!N86)-LEN(SUBSTITUTE(UPPER(Formátování_v3!J86),"B",""))-LEN(SUBSTITUTE(UPPER(Formátování_v3!L86),"B",""))-LEN(SUBSTITUTE(UPPER(Formátování_v3!N86),"B",""))&gt;1,IF(ISERROR(FIND("B",UPPER(Formátování_v3!N86),1)),IF(ISERROR(FIND("B",UPPER(Formátování_v3!L86),1)),"0,5","1"),"2"),"")</f>
        <v/>
      </c>
      <c r="N84" s="114" t="str">
        <f>IF(LEN(Formátování_v3!J86)-LEN(SUBSTITUTE(UPPER(Formátování_v3!J86),"A",""))&gt;0,"0,5",IF(LEN(Formátování_v3!L86)-LEN(SUBSTITUTE(UPPER(Formátování_v3!L86),"A",""))&gt;0,"1",IF(LEN(Formátování_v3!N86)-LEN(SUBSTITUTE(UPPER(Formátování_v3!N86),"A",""))&gt;0,"2","")))</f>
        <v/>
      </c>
      <c r="O84" s="115" t="str">
        <f>IF(LEN(Formátování_v3!J86)+LEN(Formátování_v3!L86)+LEN(Formátování_v3!N86)-LEN(SUBSTITUTE(UPPER(Formátování_v3!J86),"A",""))-LEN(SUBSTITUTE(UPPER(Formátování_v3!L86),"A",""))-LEN(SUBSTITUTE(UPPER(Formátování_v3!N86),"A",""))&gt;1,IF(ISERROR(FIND("A",UPPER(Formátování_v3!N86),1)),IF(ISERROR(FIND("A",UPPER(Formátování_v3!L86),1)),"0,5","1"),"2"),"")</f>
        <v/>
      </c>
      <c r="P84" s="48"/>
      <c r="Q84" s="65">
        <f t="shared" si="11"/>
        <v>0</v>
      </c>
      <c r="R84" s="65" t="str">
        <f>IF(Formátování_v3!P86 &lt;&gt; "",Formátování_v3!P86,"")</f>
        <v/>
      </c>
      <c r="S84" s="66">
        <f t="shared" si="12"/>
        <v>0</v>
      </c>
      <c r="T84" s="58">
        <f t="shared" si="13"/>
        <v>0</v>
      </c>
      <c r="U84" s="58">
        <f t="shared" si="14"/>
        <v>0</v>
      </c>
      <c r="V84" s="58">
        <f t="shared" si="15"/>
        <v>0</v>
      </c>
      <c r="W84" s="58">
        <f t="shared" si="16"/>
        <v>0</v>
      </c>
      <c r="X84" s="58">
        <f t="shared" si="17"/>
        <v>0</v>
      </c>
      <c r="Y84" s="58">
        <f t="shared" si="18"/>
        <v>0</v>
      </c>
      <c r="Z84" s="1">
        <f t="shared" si="19"/>
        <v>0</v>
      </c>
      <c r="AE84" s="51">
        <f t="shared" si="21"/>
        <v>0</v>
      </c>
    </row>
    <row r="85" spans="1:31" ht="18.75" x14ac:dyDescent="0.2">
      <c r="A85" s="24">
        <f t="shared" si="20"/>
        <v>68</v>
      </c>
      <c r="B85" s="25">
        <f>Formátování_v3!B87</f>
        <v>0</v>
      </c>
      <c r="C85" s="244">
        <f>Formátování_v3!C87</f>
        <v>0</v>
      </c>
      <c r="D85" s="245"/>
      <c r="E85" s="245"/>
      <c r="F85" s="245"/>
      <c r="G85" s="245"/>
      <c r="H85" s="246"/>
      <c r="I85" s="67">
        <f>Formátování_v3!D87</f>
        <v>0</v>
      </c>
      <c r="J85" s="68">
        <f>Formátování_v3!F87</f>
        <v>0</v>
      </c>
      <c r="K85" s="69">
        <f>Formátování_v3!G87</f>
        <v>0</v>
      </c>
      <c r="L85" s="113" t="str">
        <f>IF(LEN(Formátování_v3!J87)-LEN(SUBSTITUTE(UPPER(Formátování_v3!J87),"B",""))&gt;0,"0,5",IF(LEN(Formátování_v3!L87)-LEN(SUBSTITUTE(UPPER(Formátování_v3!L87),"B",""))&gt;0,"1",IF(LEN(Formátování_v3!N87)-LEN(SUBSTITUTE(UPPER(Formátování_v3!N87),"B",""))&gt;0,"2","")))</f>
        <v/>
      </c>
      <c r="M85" s="114" t="str">
        <f>IF(LEN(Formátování_v3!J87)+LEN(Formátování_v3!L87)+LEN(Formátování_v3!N87)-LEN(SUBSTITUTE(UPPER(Formátování_v3!J87),"B",""))-LEN(SUBSTITUTE(UPPER(Formátování_v3!L87),"B",""))-LEN(SUBSTITUTE(UPPER(Formátování_v3!N87),"B",""))&gt;1,IF(ISERROR(FIND("B",UPPER(Formátování_v3!N87),1)),IF(ISERROR(FIND("B",UPPER(Formátování_v3!L87),1)),"0,5","1"),"2"),"")</f>
        <v/>
      </c>
      <c r="N85" s="114" t="str">
        <f>IF(LEN(Formátování_v3!J87)-LEN(SUBSTITUTE(UPPER(Formátování_v3!J87),"A",""))&gt;0,"0,5",IF(LEN(Formátování_v3!L87)-LEN(SUBSTITUTE(UPPER(Formátování_v3!L87),"A",""))&gt;0,"1",IF(LEN(Formátování_v3!N87)-LEN(SUBSTITUTE(UPPER(Formátování_v3!N87),"A",""))&gt;0,"2","")))</f>
        <v/>
      </c>
      <c r="O85" s="115" t="str">
        <f>IF(LEN(Formátování_v3!J87)+LEN(Formátování_v3!L87)+LEN(Formátování_v3!N87)-LEN(SUBSTITUTE(UPPER(Formátování_v3!J87),"A",""))-LEN(SUBSTITUTE(UPPER(Formátování_v3!L87),"A",""))-LEN(SUBSTITUTE(UPPER(Formátování_v3!N87),"A",""))&gt;1,IF(ISERROR(FIND("A",UPPER(Formátování_v3!N87),1)),IF(ISERROR(FIND("A",UPPER(Formátování_v3!L87),1)),"0,5","1"),"2"),"")</f>
        <v/>
      </c>
      <c r="P85" s="48"/>
      <c r="Q85" s="65">
        <f t="shared" si="11"/>
        <v>0</v>
      </c>
      <c r="R85" s="65" t="str">
        <f>IF(Formátování_v3!P87 &lt;&gt; "",Formátování_v3!P87,"")</f>
        <v/>
      </c>
      <c r="S85" s="66">
        <f t="shared" si="12"/>
        <v>0</v>
      </c>
      <c r="T85" s="58">
        <f t="shared" si="13"/>
        <v>0</v>
      </c>
      <c r="U85" s="58">
        <f t="shared" si="14"/>
        <v>0</v>
      </c>
      <c r="V85" s="58">
        <f t="shared" si="15"/>
        <v>0</v>
      </c>
      <c r="W85" s="58">
        <f t="shared" si="16"/>
        <v>0</v>
      </c>
      <c r="X85" s="58">
        <f t="shared" si="17"/>
        <v>0</v>
      </c>
      <c r="Y85" s="58">
        <f t="shared" si="18"/>
        <v>0</v>
      </c>
      <c r="Z85" s="1">
        <f t="shared" si="19"/>
        <v>0</v>
      </c>
      <c r="AE85" s="51">
        <f t="shared" si="21"/>
        <v>0</v>
      </c>
    </row>
    <row r="86" spans="1:31" ht="18.75" x14ac:dyDescent="0.2">
      <c r="A86" s="24">
        <f t="shared" si="20"/>
        <v>69</v>
      </c>
      <c r="B86" s="25">
        <f>Formátování_v3!B88</f>
        <v>0</v>
      </c>
      <c r="C86" s="244">
        <f>Formátování_v3!C88</f>
        <v>0</v>
      </c>
      <c r="D86" s="245"/>
      <c r="E86" s="245"/>
      <c r="F86" s="245"/>
      <c r="G86" s="245"/>
      <c r="H86" s="246"/>
      <c r="I86" s="67">
        <f>Formátování_v3!D88</f>
        <v>0</v>
      </c>
      <c r="J86" s="68">
        <f>Formátování_v3!F88</f>
        <v>0</v>
      </c>
      <c r="K86" s="69">
        <f>Formátování_v3!G88</f>
        <v>0</v>
      </c>
      <c r="L86" s="113" t="str">
        <f>IF(LEN(Formátování_v3!J88)-LEN(SUBSTITUTE(UPPER(Formátování_v3!J88),"B",""))&gt;0,"0,5",IF(LEN(Formátování_v3!L88)-LEN(SUBSTITUTE(UPPER(Formátování_v3!L88),"B",""))&gt;0,"1",IF(LEN(Formátování_v3!N88)-LEN(SUBSTITUTE(UPPER(Formátování_v3!N88),"B",""))&gt;0,"2","")))</f>
        <v/>
      </c>
      <c r="M86" s="114" t="str">
        <f>IF(LEN(Formátování_v3!J88)+LEN(Formátování_v3!L88)+LEN(Formátování_v3!N88)-LEN(SUBSTITUTE(UPPER(Formátování_v3!J88),"B",""))-LEN(SUBSTITUTE(UPPER(Formátování_v3!L88),"B",""))-LEN(SUBSTITUTE(UPPER(Formátování_v3!N88),"B",""))&gt;1,IF(ISERROR(FIND("B",UPPER(Formátování_v3!N88),1)),IF(ISERROR(FIND("B",UPPER(Formátování_v3!L88),1)),"0,5","1"),"2"),"")</f>
        <v/>
      </c>
      <c r="N86" s="114" t="str">
        <f>IF(LEN(Formátování_v3!J88)-LEN(SUBSTITUTE(UPPER(Formátování_v3!J88),"A",""))&gt;0,"0,5",IF(LEN(Formátování_v3!L88)-LEN(SUBSTITUTE(UPPER(Formátování_v3!L88),"A",""))&gt;0,"1",IF(LEN(Formátování_v3!N88)-LEN(SUBSTITUTE(UPPER(Formátování_v3!N88),"A",""))&gt;0,"2","")))</f>
        <v/>
      </c>
      <c r="O86" s="115" t="str">
        <f>IF(LEN(Formátování_v3!J88)+LEN(Formátování_v3!L88)+LEN(Formátování_v3!N88)-LEN(SUBSTITUTE(UPPER(Formátování_v3!J88),"A",""))-LEN(SUBSTITUTE(UPPER(Formátování_v3!L88),"A",""))-LEN(SUBSTITUTE(UPPER(Formátování_v3!N88),"A",""))&gt;1,IF(ISERROR(FIND("A",UPPER(Formátování_v3!N88),1)),IF(ISERROR(FIND("A",UPPER(Formátování_v3!L88),1)),"0,5","1"),"2"),"")</f>
        <v/>
      </c>
      <c r="P86" s="48"/>
      <c r="Q86" s="65">
        <f t="shared" si="11"/>
        <v>0</v>
      </c>
      <c r="R86" s="65" t="str">
        <f>IF(Formátování_v3!P88 &lt;&gt; "",Formátování_v3!P88,"")</f>
        <v/>
      </c>
      <c r="S86" s="66">
        <f t="shared" si="12"/>
        <v>0</v>
      </c>
      <c r="T86" s="58">
        <f t="shared" si="13"/>
        <v>0</v>
      </c>
      <c r="U86" s="58">
        <f t="shared" si="14"/>
        <v>0</v>
      </c>
      <c r="V86" s="58">
        <f t="shared" si="15"/>
        <v>0</v>
      </c>
      <c r="W86" s="58">
        <f t="shared" si="16"/>
        <v>0</v>
      </c>
      <c r="X86" s="58">
        <f t="shared" si="17"/>
        <v>0</v>
      </c>
      <c r="Y86" s="58">
        <f t="shared" si="18"/>
        <v>0</v>
      </c>
      <c r="Z86" s="1">
        <f t="shared" si="19"/>
        <v>0</v>
      </c>
      <c r="AE86" s="51">
        <f t="shared" si="21"/>
        <v>0</v>
      </c>
    </row>
    <row r="87" spans="1:31" ht="18.75" x14ac:dyDescent="0.2">
      <c r="A87" s="24">
        <f t="shared" si="20"/>
        <v>70</v>
      </c>
      <c r="B87" s="25">
        <f>Formátování_v3!B89</f>
        <v>0</v>
      </c>
      <c r="C87" s="244">
        <f>Formátování_v3!C89</f>
        <v>0</v>
      </c>
      <c r="D87" s="245"/>
      <c r="E87" s="245"/>
      <c r="F87" s="245"/>
      <c r="G87" s="245"/>
      <c r="H87" s="246"/>
      <c r="I87" s="67">
        <f>Formátování_v3!D89</f>
        <v>0</v>
      </c>
      <c r="J87" s="68">
        <f>Formátování_v3!F89</f>
        <v>0</v>
      </c>
      <c r="K87" s="69">
        <f>Formátování_v3!G89</f>
        <v>0</v>
      </c>
      <c r="L87" s="113" t="str">
        <f>IF(LEN(Formátování_v3!J89)-LEN(SUBSTITUTE(UPPER(Formátování_v3!J89),"B",""))&gt;0,"0,5",IF(LEN(Formátování_v3!L89)-LEN(SUBSTITUTE(UPPER(Formátování_v3!L89),"B",""))&gt;0,"1",IF(LEN(Formátování_v3!N89)-LEN(SUBSTITUTE(UPPER(Formátování_v3!N89),"B",""))&gt;0,"2","")))</f>
        <v/>
      </c>
      <c r="M87" s="114" t="str">
        <f>IF(LEN(Formátování_v3!J89)+LEN(Formátování_v3!L89)+LEN(Formátování_v3!N89)-LEN(SUBSTITUTE(UPPER(Formátování_v3!J89),"B",""))-LEN(SUBSTITUTE(UPPER(Formátování_v3!L89),"B",""))-LEN(SUBSTITUTE(UPPER(Formátování_v3!N89),"B",""))&gt;1,IF(ISERROR(FIND("B",UPPER(Formátování_v3!N89),1)),IF(ISERROR(FIND("B",UPPER(Formátování_v3!L89),1)),"0,5","1"),"2"),"")</f>
        <v/>
      </c>
      <c r="N87" s="114" t="str">
        <f>IF(LEN(Formátování_v3!J89)-LEN(SUBSTITUTE(UPPER(Formátování_v3!J89),"A",""))&gt;0,"0,5",IF(LEN(Formátování_v3!L89)-LEN(SUBSTITUTE(UPPER(Formátování_v3!L89),"A",""))&gt;0,"1",IF(LEN(Formátování_v3!N89)-LEN(SUBSTITUTE(UPPER(Formátování_v3!N89),"A",""))&gt;0,"2","")))</f>
        <v/>
      </c>
      <c r="O87" s="115" t="str">
        <f>IF(LEN(Formátování_v3!J89)+LEN(Formátování_v3!L89)+LEN(Formátování_v3!N89)-LEN(SUBSTITUTE(UPPER(Formátování_v3!J89),"A",""))-LEN(SUBSTITUTE(UPPER(Formátování_v3!L89),"A",""))-LEN(SUBSTITUTE(UPPER(Formátování_v3!N89),"A",""))&gt;1,IF(ISERROR(FIND("A",UPPER(Formátování_v3!N89),1)),IF(ISERROR(FIND("A",UPPER(Formátování_v3!L89),1)),"0,5","1"),"2"),"")</f>
        <v/>
      </c>
      <c r="P87" s="48"/>
      <c r="Q87" s="65">
        <f t="shared" si="11"/>
        <v>0</v>
      </c>
      <c r="R87" s="65" t="str">
        <f>IF(Formátování_v3!P89 &lt;&gt; "",Formátování_v3!P89,"")</f>
        <v/>
      </c>
      <c r="S87" s="66">
        <f t="shared" si="12"/>
        <v>0</v>
      </c>
      <c r="T87" s="58">
        <f t="shared" si="13"/>
        <v>0</v>
      </c>
      <c r="U87" s="58">
        <f t="shared" si="14"/>
        <v>0</v>
      </c>
      <c r="V87" s="58">
        <f t="shared" si="15"/>
        <v>0</v>
      </c>
      <c r="W87" s="58">
        <f t="shared" si="16"/>
        <v>0</v>
      </c>
      <c r="X87" s="58">
        <f t="shared" si="17"/>
        <v>0</v>
      </c>
      <c r="Y87" s="58">
        <f t="shared" si="18"/>
        <v>0</v>
      </c>
      <c r="Z87" s="1">
        <f t="shared" si="19"/>
        <v>0</v>
      </c>
      <c r="AE87" s="51">
        <f t="shared" si="21"/>
        <v>0</v>
      </c>
    </row>
    <row r="88" spans="1:31" ht="18.75" x14ac:dyDescent="0.2">
      <c r="A88" s="24">
        <f t="shared" si="20"/>
        <v>71</v>
      </c>
      <c r="B88" s="25">
        <f>Formátování_v3!B90</f>
        <v>0</v>
      </c>
      <c r="C88" s="244">
        <f>Formátování_v3!C90</f>
        <v>0</v>
      </c>
      <c r="D88" s="245"/>
      <c r="E88" s="245"/>
      <c r="F88" s="245"/>
      <c r="G88" s="245"/>
      <c r="H88" s="246"/>
      <c r="I88" s="67">
        <f>Formátování_v3!D90</f>
        <v>0</v>
      </c>
      <c r="J88" s="68">
        <f>Formátování_v3!F90</f>
        <v>0</v>
      </c>
      <c r="K88" s="69">
        <f>Formátování_v3!G90</f>
        <v>0</v>
      </c>
      <c r="L88" s="113" t="str">
        <f>IF(LEN(Formátování_v3!J90)-LEN(SUBSTITUTE(UPPER(Formátování_v3!J90),"B",""))&gt;0,"0,5",IF(LEN(Formátování_v3!L90)-LEN(SUBSTITUTE(UPPER(Formátování_v3!L90),"B",""))&gt;0,"1",IF(LEN(Formátování_v3!N90)-LEN(SUBSTITUTE(UPPER(Formátování_v3!N90),"B",""))&gt;0,"2","")))</f>
        <v/>
      </c>
      <c r="M88" s="114" t="str">
        <f>IF(LEN(Formátování_v3!J90)+LEN(Formátování_v3!L90)+LEN(Formátování_v3!N90)-LEN(SUBSTITUTE(UPPER(Formátování_v3!J90),"B",""))-LEN(SUBSTITUTE(UPPER(Formátování_v3!L90),"B",""))-LEN(SUBSTITUTE(UPPER(Formátování_v3!N90),"B",""))&gt;1,IF(ISERROR(FIND("B",UPPER(Formátování_v3!N90),1)),IF(ISERROR(FIND("B",UPPER(Formátování_v3!L90),1)),"0,5","1"),"2"),"")</f>
        <v/>
      </c>
      <c r="N88" s="114" t="str">
        <f>IF(LEN(Formátování_v3!J90)-LEN(SUBSTITUTE(UPPER(Formátování_v3!J90),"A",""))&gt;0,"0,5",IF(LEN(Formátování_v3!L90)-LEN(SUBSTITUTE(UPPER(Formátování_v3!L90),"A",""))&gt;0,"1",IF(LEN(Formátování_v3!N90)-LEN(SUBSTITUTE(UPPER(Formátování_v3!N90),"A",""))&gt;0,"2","")))</f>
        <v/>
      </c>
      <c r="O88" s="115" t="str">
        <f>IF(LEN(Formátování_v3!J90)+LEN(Formátování_v3!L90)+LEN(Formátování_v3!N90)-LEN(SUBSTITUTE(UPPER(Formátování_v3!J90),"A",""))-LEN(SUBSTITUTE(UPPER(Formátování_v3!L90),"A",""))-LEN(SUBSTITUTE(UPPER(Formátování_v3!N90),"A",""))&gt;1,IF(ISERROR(FIND("A",UPPER(Formátování_v3!N90),1)),IF(ISERROR(FIND("A",UPPER(Formátování_v3!L90),1)),"0,5","1"),"2"),"")</f>
        <v/>
      </c>
      <c r="P88" s="48"/>
      <c r="Q88" s="65">
        <f t="shared" si="11"/>
        <v>0</v>
      </c>
      <c r="R88" s="65" t="str">
        <f>IF(Formátování_v3!P90 &lt;&gt; "",Formátování_v3!P90,"")</f>
        <v/>
      </c>
      <c r="S88" s="66">
        <f t="shared" si="12"/>
        <v>0</v>
      </c>
      <c r="T88" s="58">
        <f t="shared" si="13"/>
        <v>0</v>
      </c>
      <c r="U88" s="58">
        <f t="shared" si="14"/>
        <v>0</v>
      </c>
      <c r="V88" s="58">
        <f t="shared" si="15"/>
        <v>0</v>
      </c>
      <c r="W88" s="58">
        <f t="shared" si="16"/>
        <v>0</v>
      </c>
      <c r="X88" s="58">
        <f t="shared" si="17"/>
        <v>0</v>
      </c>
      <c r="Y88" s="58">
        <f t="shared" si="18"/>
        <v>0</v>
      </c>
      <c r="Z88" s="1">
        <f t="shared" si="19"/>
        <v>0</v>
      </c>
      <c r="AE88" s="51">
        <f t="shared" si="21"/>
        <v>0</v>
      </c>
    </row>
    <row r="89" spans="1:31" ht="18.75" x14ac:dyDescent="0.2">
      <c r="A89" s="24">
        <f t="shared" si="20"/>
        <v>72</v>
      </c>
      <c r="B89" s="25">
        <f>Formátování_v3!B91</f>
        <v>0</v>
      </c>
      <c r="C89" s="244">
        <f>Formátování_v3!C91</f>
        <v>0</v>
      </c>
      <c r="D89" s="245"/>
      <c r="E89" s="245"/>
      <c r="F89" s="245"/>
      <c r="G89" s="245"/>
      <c r="H89" s="246"/>
      <c r="I89" s="67">
        <f>Formátování_v3!D91</f>
        <v>0</v>
      </c>
      <c r="J89" s="68">
        <f>Formátování_v3!F91</f>
        <v>0</v>
      </c>
      <c r="K89" s="69">
        <f>Formátování_v3!G91</f>
        <v>0</v>
      </c>
      <c r="L89" s="113" t="str">
        <f>IF(LEN(Formátování_v3!J91)-LEN(SUBSTITUTE(UPPER(Formátování_v3!J91),"B",""))&gt;0,"0,5",IF(LEN(Formátování_v3!L91)-LEN(SUBSTITUTE(UPPER(Formátování_v3!L91),"B",""))&gt;0,"1",IF(LEN(Formátování_v3!N91)-LEN(SUBSTITUTE(UPPER(Formátování_v3!N91),"B",""))&gt;0,"2","")))</f>
        <v/>
      </c>
      <c r="M89" s="114" t="str">
        <f>IF(LEN(Formátování_v3!J91)+LEN(Formátování_v3!L91)+LEN(Formátování_v3!N91)-LEN(SUBSTITUTE(UPPER(Formátování_v3!J91),"B",""))-LEN(SUBSTITUTE(UPPER(Formátování_v3!L91),"B",""))-LEN(SUBSTITUTE(UPPER(Formátování_v3!N91),"B",""))&gt;1,IF(ISERROR(FIND("B",UPPER(Formátování_v3!N91),1)),IF(ISERROR(FIND("B",UPPER(Formátování_v3!L91),1)),"0,5","1"),"2"),"")</f>
        <v/>
      </c>
      <c r="N89" s="114" t="str">
        <f>IF(LEN(Formátování_v3!J91)-LEN(SUBSTITUTE(UPPER(Formátování_v3!J91),"A",""))&gt;0,"0,5",IF(LEN(Formátování_v3!L91)-LEN(SUBSTITUTE(UPPER(Formátování_v3!L91),"A",""))&gt;0,"1",IF(LEN(Formátování_v3!N91)-LEN(SUBSTITUTE(UPPER(Formátování_v3!N91),"A",""))&gt;0,"2","")))</f>
        <v/>
      </c>
      <c r="O89" s="115" t="str">
        <f>IF(LEN(Formátování_v3!J91)+LEN(Formátování_v3!L91)+LEN(Formátování_v3!N91)-LEN(SUBSTITUTE(UPPER(Formátování_v3!J91),"A",""))-LEN(SUBSTITUTE(UPPER(Formátování_v3!L91),"A",""))-LEN(SUBSTITUTE(UPPER(Formátování_v3!N91),"A",""))&gt;1,IF(ISERROR(FIND("A",UPPER(Formátování_v3!N91),1)),IF(ISERROR(FIND("A",UPPER(Formátování_v3!L91),1)),"0,5","1"),"2"),"")</f>
        <v/>
      </c>
      <c r="P89" s="48"/>
      <c r="Q89" s="65">
        <f t="shared" si="11"/>
        <v>0</v>
      </c>
      <c r="R89" s="65" t="str">
        <f>IF(Formátování_v3!P91 &lt;&gt; "",Formátování_v3!P91,"")</f>
        <v/>
      </c>
      <c r="S89" s="66">
        <f t="shared" si="12"/>
        <v>0</v>
      </c>
      <c r="T89" s="58">
        <f t="shared" si="13"/>
        <v>0</v>
      </c>
      <c r="U89" s="58">
        <f t="shared" si="14"/>
        <v>0</v>
      </c>
      <c r="V89" s="58">
        <f t="shared" si="15"/>
        <v>0</v>
      </c>
      <c r="W89" s="58">
        <f t="shared" si="16"/>
        <v>0</v>
      </c>
      <c r="X89" s="58">
        <f t="shared" si="17"/>
        <v>0</v>
      </c>
      <c r="Y89" s="58">
        <f t="shared" si="18"/>
        <v>0</v>
      </c>
      <c r="Z89" s="1">
        <f t="shared" si="19"/>
        <v>0</v>
      </c>
      <c r="AE89" s="51">
        <f t="shared" si="21"/>
        <v>0</v>
      </c>
    </row>
    <row r="90" spans="1:31" ht="18.75" x14ac:dyDescent="0.2">
      <c r="A90" s="24">
        <f t="shared" si="20"/>
        <v>73</v>
      </c>
      <c r="B90" s="25">
        <f>Formátování_v3!B92</f>
        <v>0</v>
      </c>
      <c r="C90" s="244">
        <f>Formátování_v3!C92</f>
        <v>0</v>
      </c>
      <c r="D90" s="245"/>
      <c r="E90" s="245"/>
      <c r="F90" s="245"/>
      <c r="G90" s="245"/>
      <c r="H90" s="246"/>
      <c r="I90" s="67">
        <f>Formátování_v3!D92</f>
        <v>0</v>
      </c>
      <c r="J90" s="68">
        <f>Formátování_v3!F92</f>
        <v>0</v>
      </c>
      <c r="K90" s="69">
        <f>Formátování_v3!G92</f>
        <v>0</v>
      </c>
      <c r="L90" s="113" t="str">
        <f>IF(LEN(Formátování_v3!J92)-LEN(SUBSTITUTE(UPPER(Formátování_v3!J92),"B",""))&gt;0,"0,5",IF(LEN(Formátování_v3!L92)-LEN(SUBSTITUTE(UPPER(Formátování_v3!L92),"B",""))&gt;0,"1",IF(LEN(Formátování_v3!N92)-LEN(SUBSTITUTE(UPPER(Formátování_v3!N92),"B",""))&gt;0,"2","")))</f>
        <v/>
      </c>
      <c r="M90" s="114" t="str">
        <f>IF(LEN(Formátování_v3!J92)+LEN(Formátování_v3!L92)+LEN(Formátování_v3!N92)-LEN(SUBSTITUTE(UPPER(Formátování_v3!J92),"B",""))-LEN(SUBSTITUTE(UPPER(Formátování_v3!L92),"B",""))-LEN(SUBSTITUTE(UPPER(Formátování_v3!N92),"B",""))&gt;1,IF(ISERROR(FIND("B",UPPER(Formátování_v3!N92),1)),IF(ISERROR(FIND("B",UPPER(Formátování_v3!L92),1)),"0,5","1"),"2"),"")</f>
        <v/>
      </c>
      <c r="N90" s="114" t="str">
        <f>IF(LEN(Formátování_v3!J92)-LEN(SUBSTITUTE(UPPER(Formátování_v3!J92),"A",""))&gt;0,"0,5",IF(LEN(Formátování_v3!L92)-LEN(SUBSTITUTE(UPPER(Formátování_v3!L92),"A",""))&gt;0,"1",IF(LEN(Formátování_v3!N92)-LEN(SUBSTITUTE(UPPER(Formátování_v3!N92),"A",""))&gt;0,"2","")))</f>
        <v/>
      </c>
      <c r="O90" s="115" t="str">
        <f>IF(LEN(Formátování_v3!J92)+LEN(Formátování_v3!L92)+LEN(Formátování_v3!N92)-LEN(SUBSTITUTE(UPPER(Formátování_v3!J92),"A",""))-LEN(SUBSTITUTE(UPPER(Formátování_v3!L92),"A",""))-LEN(SUBSTITUTE(UPPER(Formátování_v3!N92),"A",""))&gt;1,IF(ISERROR(FIND("A",UPPER(Formátování_v3!N92),1)),IF(ISERROR(FIND("A",UPPER(Formátování_v3!L92),1)),"0,5","1"),"2"),"")</f>
        <v/>
      </c>
      <c r="P90" s="48"/>
      <c r="Q90" s="65">
        <f t="shared" si="11"/>
        <v>0</v>
      </c>
      <c r="R90" s="65" t="str">
        <f>IF(Formátování_v3!P92 &lt;&gt; "",Formátování_v3!P92,"")</f>
        <v/>
      </c>
      <c r="S90" s="66">
        <f t="shared" si="12"/>
        <v>0</v>
      </c>
      <c r="T90" s="58">
        <f t="shared" si="13"/>
        <v>0</v>
      </c>
      <c r="U90" s="58">
        <f t="shared" si="14"/>
        <v>0</v>
      </c>
      <c r="V90" s="58">
        <f t="shared" si="15"/>
        <v>0</v>
      </c>
      <c r="W90" s="58">
        <f t="shared" si="16"/>
        <v>0</v>
      </c>
      <c r="X90" s="58">
        <f t="shared" si="17"/>
        <v>0</v>
      </c>
      <c r="Y90" s="58">
        <f t="shared" si="18"/>
        <v>0</v>
      </c>
      <c r="Z90" s="1">
        <f t="shared" si="19"/>
        <v>0</v>
      </c>
      <c r="AE90" s="51">
        <f t="shared" si="21"/>
        <v>0</v>
      </c>
    </row>
    <row r="91" spans="1:31" ht="18.75" x14ac:dyDescent="0.2">
      <c r="A91" s="24">
        <f t="shared" si="20"/>
        <v>74</v>
      </c>
      <c r="B91" s="25">
        <f>Formátování_v3!B93</f>
        <v>0</v>
      </c>
      <c r="C91" s="244">
        <f>Formátování_v3!C93</f>
        <v>0</v>
      </c>
      <c r="D91" s="245"/>
      <c r="E91" s="245"/>
      <c r="F91" s="245"/>
      <c r="G91" s="245"/>
      <c r="H91" s="246"/>
      <c r="I91" s="67">
        <f>Formátování_v3!D93</f>
        <v>0</v>
      </c>
      <c r="J91" s="68">
        <f>Formátování_v3!F93</f>
        <v>0</v>
      </c>
      <c r="K91" s="69">
        <f>Formátování_v3!G93</f>
        <v>0</v>
      </c>
      <c r="L91" s="113" t="str">
        <f>IF(LEN(Formátování_v3!J93)-LEN(SUBSTITUTE(UPPER(Formátování_v3!J93),"B",""))&gt;0,"0,5",IF(LEN(Formátování_v3!L93)-LEN(SUBSTITUTE(UPPER(Formátování_v3!L93),"B",""))&gt;0,"1",IF(LEN(Formátování_v3!N93)-LEN(SUBSTITUTE(UPPER(Formátování_v3!N93),"B",""))&gt;0,"2","")))</f>
        <v/>
      </c>
      <c r="M91" s="114" t="str">
        <f>IF(LEN(Formátování_v3!J93)+LEN(Formátování_v3!L93)+LEN(Formátování_v3!N93)-LEN(SUBSTITUTE(UPPER(Formátování_v3!J93),"B",""))-LEN(SUBSTITUTE(UPPER(Formátování_v3!L93),"B",""))-LEN(SUBSTITUTE(UPPER(Formátování_v3!N93),"B",""))&gt;1,IF(ISERROR(FIND("B",UPPER(Formátování_v3!N93),1)),IF(ISERROR(FIND("B",UPPER(Formátování_v3!L93),1)),"0,5","1"),"2"),"")</f>
        <v/>
      </c>
      <c r="N91" s="114" t="str">
        <f>IF(LEN(Formátování_v3!J93)-LEN(SUBSTITUTE(UPPER(Formátování_v3!J93),"A",""))&gt;0,"0,5",IF(LEN(Formátování_v3!L93)-LEN(SUBSTITUTE(UPPER(Formátování_v3!L93),"A",""))&gt;0,"1",IF(LEN(Formátování_v3!N93)-LEN(SUBSTITUTE(UPPER(Formátování_v3!N93),"A",""))&gt;0,"2","")))</f>
        <v/>
      </c>
      <c r="O91" s="115" t="str">
        <f>IF(LEN(Formátování_v3!J93)+LEN(Formátování_v3!L93)+LEN(Formátování_v3!N93)-LEN(SUBSTITUTE(UPPER(Formátování_v3!J93),"A",""))-LEN(SUBSTITUTE(UPPER(Formátování_v3!L93),"A",""))-LEN(SUBSTITUTE(UPPER(Formátování_v3!N93),"A",""))&gt;1,IF(ISERROR(FIND("A",UPPER(Formátování_v3!N93),1)),IF(ISERROR(FIND("A",UPPER(Formátování_v3!L93),1)),"0,5","1"),"2"),"")</f>
        <v/>
      </c>
      <c r="P91" s="48"/>
      <c r="Q91" s="65">
        <f t="shared" si="11"/>
        <v>0</v>
      </c>
      <c r="R91" s="65" t="str">
        <f>IF(Formátování_v3!P93 &lt;&gt; "",Formátování_v3!P93,"")</f>
        <v/>
      </c>
      <c r="S91" s="66">
        <f t="shared" si="12"/>
        <v>0</v>
      </c>
      <c r="T91" s="58">
        <f t="shared" si="13"/>
        <v>0</v>
      </c>
      <c r="U91" s="58">
        <f t="shared" si="14"/>
        <v>0</v>
      </c>
      <c r="V91" s="58">
        <f t="shared" si="15"/>
        <v>0</v>
      </c>
      <c r="W91" s="58">
        <f t="shared" si="16"/>
        <v>0</v>
      </c>
      <c r="X91" s="58">
        <f t="shared" si="17"/>
        <v>0</v>
      </c>
      <c r="Y91" s="58">
        <f t="shared" si="18"/>
        <v>0</v>
      </c>
      <c r="Z91" s="1">
        <f t="shared" si="19"/>
        <v>0</v>
      </c>
      <c r="AE91" s="51">
        <f t="shared" si="21"/>
        <v>0</v>
      </c>
    </row>
    <row r="92" spans="1:31" ht="18.75" x14ac:dyDescent="0.2">
      <c r="A92" s="24">
        <f t="shared" si="20"/>
        <v>75</v>
      </c>
      <c r="B92" s="25">
        <f>Formátování_v3!B94</f>
        <v>0</v>
      </c>
      <c r="C92" s="244">
        <f>Formátování_v3!C94</f>
        <v>0</v>
      </c>
      <c r="D92" s="245"/>
      <c r="E92" s="245"/>
      <c r="F92" s="245"/>
      <c r="G92" s="245"/>
      <c r="H92" s="246"/>
      <c r="I92" s="67">
        <f>Formátování_v3!D94</f>
        <v>0</v>
      </c>
      <c r="J92" s="68">
        <f>Formátování_v3!F94</f>
        <v>0</v>
      </c>
      <c r="K92" s="69">
        <f>Formátování_v3!G94</f>
        <v>0</v>
      </c>
      <c r="L92" s="113" t="str">
        <f>IF(LEN(Formátování_v3!J94)-LEN(SUBSTITUTE(UPPER(Formátování_v3!J94),"B",""))&gt;0,"0,5",IF(LEN(Formátování_v3!L94)-LEN(SUBSTITUTE(UPPER(Formátování_v3!L94),"B",""))&gt;0,"1",IF(LEN(Formátování_v3!N94)-LEN(SUBSTITUTE(UPPER(Formátování_v3!N94),"B",""))&gt;0,"2","")))</f>
        <v/>
      </c>
      <c r="M92" s="114" t="str">
        <f>IF(LEN(Formátování_v3!J94)+LEN(Formátování_v3!L94)+LEN(Formátování_v3!N94)-LEN(SUBSTITUTE(UPPER(Formátování_v3!J94),"B",""))-LEN(SUBSTITUTE(UPPER(Formátování_v3!L94),"B",""))-LEN(SUBSTITUTE(UPPER(Formátování_v3!N94),"B",""))&gt;1,IF(ISERROR(FIND("B",UPPER(Formátování_v3!N94),1)),IF(ISERROR(FIND("B",UPPER(Formátování_v3!L94),1)),"0,5","1"),"2"),"")</f>
        <v/>
      </c>
      <c r="N92" s="114" t="str">
        <f>IF(LEN(Formátování_v3!J94)-LEN(SUBSTITUTE(UPPER(Formátování_v3!J94),"A",""))&gt;0,"0,5",IF(LEN(Formátování_v3!L94)-LEN(SUBSTITUTE(UPPER(Formátování_v3!L94),"A",""))&gt;0,"1",IF(LEN(Formátování_v3!N94)-LEN(SUBSTITUTE(UPPER(Formátování_v3!N94),"A",""))&gt;0,"2","")))</f>
        <v/>
      </c>
      <c r="O92" s="115" t="str">
        <f>IF(LEN(Formátování_v3!J94)+LEN(Formátování_v3!L94)+LEN(Formátování_v3!N94)-LEN(SUBSTITUTE(UPPER(Formátování_v3!J94),"A",""))-LEN(SUBSTITUTE(UPPER(Formátování_v3!L94),"A",""))-LEN(SUBSTITUTE(UPPER(Formátování_v3!N94),"A",""))&gt;1,IF(ISERROR(FIND("A",UPPER(Formátování_v3!N94),1)),IF(ISERROR(FIND("A",UPPER(Formátování_v3!L94),1)),"0,5","1"),"2"),"")</f>
        <v/>
      </c>
      <c r="P92" s="48"/>
      <c r="Q92" s="65">
        <f t="shared" si="11"/>
        <v>0</v>
      </c>
      <c r="R92" s="65" t="str">
        <f>IF(Formátování_v3!P94 &lt;&gt; "",Formátování_v3!P94,"")</f>
        <v/>
      </c>
      <c r="S92" s="66">
        <f t="shared" si="12"/>
        <v>0</v>
      </c>
      <c r="T92" s="58">
        <f t="shared" si="13"/>
        <v>0</v>
      </c>
      <c r="U92" s="58">
        <f t="shared" si="14"/>
        <v>0</v>
      </c>
      <c r="V92" s="58">
        <f t="shared" si="15"/>
        <v>0</v>
      </c>
      <c r="W92" s="58">
        <f t="shared" si="16"/>
        <v>0</v>
      </c>
      <c r="X92" s="58">
        <f t="shared" si="17"/>
        <v>0</v>
      </c>
      <c r="Y92" s="58">
        <f t="shared" si="18"/>
        <v>0</v>
      </c>
      <c r="Z92" s="1">
        <f t="shared" si="19"/>
        <v>0</v>
      </c>
      <c r="AE92" s="51">
        <f t="shared" si="21"/>
        <v>0</v>
      </c>
    </row>
    <row r="93" spans="1:31" ht="18.75" x14ac:dyDescent="0.2">
      <c r="A93" s="24">
        <f t="shared" si="20"/>
        <v>76</v>
      </c>
      <c r="B93" s="25">
        <f>Formátování_v3!B95</f>
        <v>0</v>
      </c>
      <c r="C93" s="244">
        <f>Formátování_v3!C95</f>
        <v>0</v>
      </c>
      <c r="D93" s="245"/>
      <c r="E93" s="245"/>
      <c r="F93" s="245"/>
      <c r="G93" s="245"/>
      <c r="H93" s="246"/>
      <c r="I93" s="67">
        <f>Formátování_v3!D95</f>
        <v>0</v>
      </c>
      <c r="J93" s="68">
        <f>Formátování_v3!F95</f>
        <v>0</v>
      </c>
      <c r="K93" s="69">
        <f>Formátování_v3!G95</f>
        <v>0</v>
      </c>
      <c r="L93" s="113" t="str">
        <f>IF(LEN(Formátování_v3!J95)-LEN(SUBSTITUTE(UPPER(Formátování_v3!J95),"B",""))&gt;0,"0,5",IF(LEN(Formátování_v3!L95)-LEN(SUBSTITUTE(UPPER(Formátování_v3!L95),"B",""))&gt;0,"1",IF(LEN(Formátování_v3!N95)-LEN(SUBSTITUTE(UPPER(Formátování_v3!N95),"B",""))&gt;0,"2","")))</f>
        <v/>
      </c>
      <c r="M93" s="114" t="str">
        <f>IF(LEN(Formátování_v3!J95)+LEN(Formátování_v3!L95)+LEN(Formátování_v3!N95)-LEN(SUBSTITUTE(UPPER(Formátování_v3!J95),"B",""))-LEN(SUBSTITUTE(UPPER(Formátování_v3!L95),"B",""))-LEN(SUBSTITUTE(UPPER(Formátování_v3!N95),"B",""))&gt;1,IF(ISERROR(FIND("B",UPPER(Formátování_v3!N95),1)),IF(ISERROR(FIND("B",UPPER(Formátování_v3!L95),1)),"0,5","1"),"2"),"")</f>
        <v/>
      </c>
      <c r="N93" s="114" t="str">
        <f>IF(LEN(Formátování_v3!J95)-LEN(SUBSTITUTE(UPPER(Formátování_v3!J95),"A",""))&gt;0,"0,5",IF(LEN(Formátování_v3!L95)-LEN(SUBSTITUTE(UPPER(Formátování_v3!L95),"A",""))&gt;0,"1",IF(LEN(Formátování_v3!N95)-LEN(SUBSTITUTE(UPPER(Formátování_v3!N95),"A",""))&gt;0,"2","")))</f>
        <v/>
      </c>
      <c r="O93" s="115" t="str">
        <f>IF(LEN(Formátování_v3!J95)+LEN(Formátování_v3!L95)+LEN(Formátování_v3!N95)-LEN(SUBSTITUTE(UPPER(Formátování_v3!J95),"A",""))-LEN(SUBSTITUTE(UPPER(Formátování_v3!L95),"A",""))-LEN(SUBSTITUTE(UPPER(Formátování_v3!N95),"A",""))&gt;1,IF(ISERROR(FIND("A",UPPER(Formátování_v3!N95),1)),IF(ISERROR(FIND("A",UPPER(Formátování_v3!L95),1)),"0,5","1"),"2"),"")</f>
        <v/>
      </c>
      <c r="P93" s="48"/>
      <c r="Q93" s="65">
        <f t="shared" si="11"/>
        <v>0</v>
      </c>
      <c r="R93" s="65" t="str">
        <f>IF(Formátování_v3!P95 &lt;&gt; "",Formátování_v3!P95,"")</f>
        <v/>
      </c>
      <c r="S93" s="66">
        <f t="shared" si="12"/>
        <v>0</v>
      </c>
      <c r="T93" s="58">
        <f t="shared" si="13"/>
        <v>0</v>
      </c>
      <c r="U93" s="58">
        <f t="shared" si="14"/>
        <v>0</v>
      </c>
      <c r="V93" s="58">
        <f t="shared" si="15"/>
        <v>0</v>
      </c>
      <c r="W93" s="58">
        <f t="shared" si="16"/>
        <v>0</v>
      </c>
      <c r="X93" s="58">
        <f t="shared" si="17"/>
        <v>0</v>
      </c>
      <c r="Y93" s="58">
        <f t="shared" si="18"/>
        <v>0</v>
      </c>
      <c r="Z93" s="1">
        <f t="shared" si="19"/>
        <v>0</v>
      </c>
      <c r="AE93" s="51">
        <f t="shared" si="21"/>
        <v>0</v>
      </c>
    </row>
    <row r="94" spans="1:31" ht="18.75" x14ac:dyDescent="0.2">
      <c r="A94" s="24">
        <f t="shared" si="20"/>
        <v>77</v>
      </c>
      <c r="B94" s="25">
        <f>Formátování_v3!B96</f>
        <v>0</v>
      </c>
      <c r="C94" s="244">
        <f>Formátování_v3!C96</f>
        <v>0</v>
      </c>
      <c r="D94" s="245"/>
      <c r="E94" s="245"/>
      <c r="F94" s="245"/>
      <c r="G94" s="245"/>
      <c r="H94" s="246"/>
      <c r="I94" s="67">
        <f>Formátování_v3!D96</f>
        <v>0</v>
      </c>
      <c r="J94" s="68">
        <f>Formátování_v3!F96</f>
        <v>0</v>
      </c>
      <c r="K94" s="69">
        <f>Formátování_v3!G96</f>
        <v>0</v>
      </c>
      <c r="L94" s="113" t="str">
        <f>IF(LEN(Formátování_v3!J96)-LEN(SUBSTITUTE(UPPER(Formátování_v3!J96),"B",""))&gt;0,"0,5",IF(LEN(Formátování_v3!L96)-LEN(SUBSTITUTE(UPPER(Formátování_v3!L96),"B",""))&gt;0,"1",IF(LEN(Formátování_v3!N96)-LEN(SUBSTITUTE(UPPER(Formátování_v3!N96),"B",""))&gt;0,"2","")))</f>
        <v/>
      </c>
      <c r="M94" s="114" t="str">
        <f>IF(LEN(Formátování_v3!J96)+LEN(Formátování_v3!L96)+LEN(Formátování_v3!N96)-LEN(SUBSTITUTE(UPPER(Formátování_v3!J96),"B",""))-LEN(SUBSTITUTE(UPPER(Formátování_v3!L96),"B",""))-LEN(SUBSTITUTE(UPPER(Formátování_v3!N96),"B",""))&gt;1,IF(ISERROR(FIND("B",UPPER(Formátování_v3!N96),1)),IF(ISERROR(FIND("B",UPPER(Formátování_v3!L96),1)),"0,5","1"),"2"),"")</f>
        <v/>
      </c>
      <c r="N94" s="114" t="str">
        <f>IF(LEN(Formátování_v3!J96)-LEN(SUBSTITUTE(UPPER(Formátování_v3!J96),"A",""))&gt;0,"0,5",IF(LEN(Formátování_v3!L96)-LEN(SUBSTITUTE(UPPER(Formátování_v3!L96),"A",""))&gt;0,"1",IF(LEN(Formátování_v3!N96)-LEN(SUBSTITUTE(UPPER(Formátování_v3!N96),"A",""))&gt;0,"2","")))</f>
        <v/>
      </c>
      <c r="O94" s="115" t="str">
        <f>IF(LEN(Formátování_v3!J96)+LEN(Formátování_v3!L96)+LEN(Formátování_v3!N96)-LEN(SUBSTITUTE(UPPER(Formátování_v3!J96),"A",""))-LEN(SUBSTITUTE(UPPER(Formátování_v3!L96),"A",""))-LEN(SUBSTITUTE(UPPER(Formátování_v3!N96),"A",""))&gt;1,IF(ISERROR(FIND("A",UPPER(Formátování_v3!N96),1)),IF(ISERROR(FIND("A",UPPER(Formátování_v3!L96),1)),"0,5","1"),"2"),"")</f>
        <v/>
      </c>
      <c r="P94" s="48"/>
      <c r="Q94" s="65">
        <f t="shared" si="11"/>
        <v>0</v>
      </c>
      <c r="R94" s="65" t="str">
        <f>IF(Formátování_v3!P96 &lt;&gt; "",Formátování_v3!P96,"")</f>
        <v/>
      </c>
      <c r="S94" s="66">
        <f t="shared" si="12"/>
        <v>0</v>
      </c>
      <c r="T94" s="58">
        <f t="shared" si="13"/>
        <v>0</v>
      </c>
      <c r="U94" s="58">
        <f t="shared" si="14"/>
        <v>0</v>
      </c>
      <c r="V94" s="58">
        <f t="shared" si="15"/>
        <v>0</v>
      </c>
      <c r="W94" s="58">
        <f t="shared" si="16"/>
        <v>0</v>
      </c>
      <c r="X94" s="58">
        <f t="shared" si="17"/>
        <v>0</v>
      </c>
      <c r="Y94" s="58">
        <f t="shared" si="18"/>
        <v>0</v>
      </c>
      <c r="Z94" s="1">
        <f t="shared" si="19"/>
        <v>0</v>
      </c>
      <c r="AE94" s="51">
        <f t="shared" si="21"/>
        <v>0</v>
      </c>
    </row>
    <row r="95" spans="1:31" ht="18.75" x14ac:dyDescent="0.2">
      <c r="A95" s="24">
        <f t="shared" si="20"/>
        <v>78</v>
      </c>
      <c r="B95" s="25">
        <f>Formátování_v3!B97</f>
        <v>0</v>
      </c>
      <c r="C95" s="244">
        <f>Formátování_v3!C97</f>
        <v>0</v>
      </c>
      <c r="D95" s="245"/>
      <c r="E95" s="245"/>
      <c r="F95" s="245"/>
      <c r="G95" s="245"/>
      <c r="H95" s="246"/>
      <c r="I95" s="67">
        <f>Formátování_v3!D97</f>
        <v>0</v>
      </c>
      <c r="J95" s="68">
        <f>Formátování_v3!F97</f>
        <v>0</v>
      </c>
      <c r="K95" s="69">
        <f>Formátování_v3!G97</f>
        <v>0</v>
      </c>
      <c r="L95" s="113" t="str">
        <f>IF(LEN(Formátování_v3!J97)-LEN(SUBSTITUTE(UPPER(Formátování_v3!J97),"B",""))&gt;0,"0,5",IF(LEN(Formátování_v3!L97)-LEN(SUBSTITUTE(UPPER(Formátování_v3!L97),"B",""))&gt;0,"1",IF(LEN(Formátování_v3!N97)-LEN(SUBSTITUTE(UPPER(Formátování_v3!N97),"B",""))&gt;0,"2","")))</f>
        <v/>
      </c>
      <c r="M95" s="114" t="str">
        <f>IF(LEN(Formátování_v3!J97)+LEN(Formátování_v3!L97)+LEN(Formátování_v3!N97)-LEN(SUBSTITUTE(UPPER(Formátování_v3!J97),"B",""))-LEN(SUBSTITUTE(UPPER(Formátování_v3!L97),"B",""))-LEN(SUBSTITUTE(UPPER(Formátování_v3!N97),"B",""))&gt;1,IF(ISERROR(FIND("B",UPPER(Formátování_v3!N97),1)),IF(ISERROR(FIND("B",UPPER(Formátování_v3!L97),1)),"0,5","1"),"2"),"")</f>
        <v/>
      </c>
      <c r="N95" s="114" t="str">
        <f>IF(LEN(Formátování_v3!J97)-LEN(SUBSTITUTE(UPPER(Formátování_v3!J97),"A",""))&gt;0,"0,5",IF(LEN(Formátování_v3!L97)-LEN(SUBSTITUTE(UPPER(Formátování_v3!L97),"A",""))&gt;0,"1",IF(LEN(Formátování_v3!N97)-LEN(SUBSTITUTE(UPPER(Formátování_v3!N97),"A",""))&gt;0,"2","")))</f>
        <v/>
      </c>
      <c r="O95" s="115" t="str">
        <f>IF(LEN(Formátování_v3!J97)+LEN(Formátování_v3!L97)+LEN(Formátování_v3!N97)-LEN(SUBSTITUTE(UPPER(Formátování_v3!J97),"A",""))-LEN(SUBSTITUTE(UPPER(Formátování_v3!L97),"A",""))-LEN(SUBSTITUTE(UPPER(Formátování_v3!N97),"A",""))&gt;1,IF(ISERROR(FIND("A",UPPER(Formátování_v3!N97),1)),IF(ISERROR(FIND("A",UPPER(Formátování_v3!L97),1)),"0,5","1"),"2"),"")</f>
        <v/>
      </c>
      <c r="P95" s="48"/>
      <c r="Q95" s="65">
        <f t="shared" si="11"/>
        <v>0</v>
      </c>
      <c r="R95" s="65" t="str">
        <f>IF(Formátování_v3!P97 &lt;&gt; "",Formátování_v3!P97,"")</f>
        <v/>
      </c>
      <c r="S95" s="66">
        <f t="shared" si="12"/>
        <v>0</v>
      </c>
      <c r="T95" s="58">
        <f t="shared" si="13"/>
        <v>0</v>
      </c>
      <c r="U95" s="58">
        <f t="shared" si="14"/>
        <v>0</v>
      </c>
      <c r="V95" s="58">
        <f t="shared" si="15"/>
        <v>0</v>
      </c>
      <c r="W95" s="58">
        <f t="shared" si="16"/>
        <v>0</v>
      </c>
      <c r="X95" s="58">
        <f t="shared" si="17"/>
        <v>0</v>
      </c>
      <c r="Y95" s="58">
        <f t="shared" si="18"/>
        <v>0</v>
      </c>
      <c r="Z95" s="1">
        <f t="shared" si="19"/>
        <v>0</v>
      </c>
      <c r="AE95" s="51">
        <f t="shared" si="21"/>
        <v>0</v>
      </c>
    </row>
    <row r="96" spans="1:31" ht="18.75" x14ac:dyDescent="0.2">
      <c r="A96" s="24">
        <f t="shared" si="20"/>
        <v>79</v>
      </c>
      <c r="B96" s="25">
        <f>Formátování_v3!B98</f>
        <v>0</v>
      </c>
      <c r="C96" s="244">
        <f>Formátování_v3!C98</f>
        <v>0</v>
      </c>
      <c r="D96" s="245"/>
      <c r="E96" s="245"/>
      <c r="F96" s="245"/>
      <c r="G96" s="245"/>
      <c r="H96" s="246"/>
      <c r="I96" s="67">
        <f>Formátování_v3!D98</f>
        <v>0</v>
      </c>
      <c r="J96" s="68">
        <f>Formátování_v3!F98</f>
        <v>0</v>
      </c>
      <c r="K96" s="69">
        <f>Formátování_v3!G98</f>
        <v>0</v>
      </c>
      <c r="L96" s="113" t="str">
        <f>IF(LEN(Formátování_v3!J98)-LEN(SUBSTITUTE(UPPER(Formátování_v3!J98),"B",""))&gt;0,"0,5",IF(LEN(Formátování_v3!L98)-LEN(SUBSTITUTE(UPPER(Formátování_v3!L98),"B",""))&gt;0,"1",IF(LEN(Formátování_v3!N98)-LEN(SUBSTITUTE(UPPER(Formátování_v3!N98),"B",""))&gt;0,"2","")))</f>
        <v/>
      </c>
      <c r="M96" s="114" t="str">
        <f>IF(LEN(Formátování_v3!J98)+LEN(Formátování_v3!L98)+LEN(Formátování_v3!N98)-LEN(SUBSTITUTE(UPPER(Formátování_v3!J98),"B",""))-LEN(SUBSTITUTE(UPPER(Formátování_v3!L98),"B",""))-LEN(SUBSTITUTE(UPPER(Formátování_v3!N98),"B",""))&gt;1,IF(ISERROR(FIND("B",UPPER(Formátování_v3!N98),1)),IF(ISERROR(FIND("B",UPPER(Formátování_v3!L98),1)),"0,5","1"),"2"),"")</f>
        <v/>
      </c>
      <c r="N96" s="114" t="str">
        <f>IF(LEN(Formátování_v3!J98)-LEN(SUBSTITUTE(UPPER(Formátování_v3!J98),"A",""))&gt;0,"0,5",IF(LEN(Formátování_v3!L98)-LEN(SUBSTITUTE(UPPER(Formátování_v3!L98),"A",""))&gt;0,"1",IF(LEN(Formátování_v3!N98)-LEN(SUBSTITUTE(UPPER(Formátování_v3!N98),"A",""))&gt;0,"2","")))</f>
        <v/>
      </c>
      <c r="O96" s="115" t="str">
        <f>IF(LEN(Formátování_v3!J98)+LEN(Formátování_v3!L98)+LEN(Formátování_v3!N98)-LEN(SUBSTITUTE(UPPER(Formátování_v3!J98),"A",""))-LEN(SUBSTITUTE(UPPER(Formátování_v3!L98),"A",""))-LEN(SUBSTITUTE(UPPER(Formátování_v3!N98),"A",""))&gt;1,IF(ISERROR(FIND("A",UPPER(Formátování_v3!N98),1)),IF(ISERROR(FIND("A",UPPER(Formátování_v3!L98),1)),"0,5","1"),"2"),"")</f>
        <v/>
      </c>
      <c r="P96" s="48"/>
      <c r="Q96" s="65">
        <f t="shared" si="11"/>
        <v>0</v>
      </c>
      <c r="R96" s="65" t="str">
        <f>IF(Formátování_v3!P98 &lt;&gt; "",Formátování_v3!P98,"")</f>
        <v/>
      </c>
      <c r="S96" s="66">
        <f t="shared" si="12"/>
        <v>0</v>
      </c>
      <c r="T96" s="58">
        <f t="shared" si="13"/>
        <v>0</v>
      </c>
      <c r="U96" s="58">
        <f t="shared" si="14"/>
        <v>0</v>
      </c>
      <c r="V96" s="58">
        <f t="shared" si="15"/>
        <v>0</v>
      </c>
      <c r="W96" s="58">
        <f t="shared" si="16"/>
        <v>0</v>
      </c>
      <c r="X96" s="58">
        <f t="shared" si="17"/>
        <v>0</v>
      </c>
      <c r="Y96" s="58">
        <f t="shared" si="18"/>
        <v>0</v>
      </c>
      <c r="Z96" s="1">
        <f t="shared" si="19"/>
        <v>0</v>
      </c>
      <c r="AE96" s="51">
        <f t="shared" si="21"/>
        <v>0</v>
      </c>
    </row>
    <row r="97" spans="1:31" ht="18.75" x14ac:dyDescent="0.2">
      <c r="A97" s="24">
        <f t="shared" si="20"/>
        <v>80</v>
      </c>
      <c r="B97" s="25">
        <f>Formátování_v3!B99</f>
        <v>0</v>
      </c>
      <c r="C97" s="244">
        <f>Formátování_v3!C99</f>
        <v>0</v>
      </c>
      <c r="D97" s="245"/>
      <c r="E97" s="245"/>
      <c r="F97" s="245"/>
      <c r="G97" s="245"/>
      <c r="H97" s="246"/>
      <c r="I97" s="67">
        <f>Formátování_v3!D99</f>
        <v>0</v>
      </c>
      <c r="J97" s="68">
        <f>Formátování_v3!F99</f>
        <v>0</v>
      </c>
      <c r="K97" s="69">
        <f>Formátování_v3!G99</f>
        <v>0</v>
      </c>
      <c r="L97" s="113" t="str">
        <f>IF(LEN(Formátování_v3!J99)-LEN(SUBSTITUTE(UPPER(Formátování_v3!J99),"B",""))&gt;0,"0,5",IF(LEN(Formátování_v3!L99)-LEN(SUBSTITUTE(UPPER(Formátování_v3!L99),"B",""))&gt;0,"1",IF(LEN(Formátování_v3!N99)-LEN(SUBSTITUTE(UPPER(Formátování_v3!N99),"B",""))&gt;0,"2","")))</f>
        <v/>
      </c>
      <c r="M97" s="114" t="str">
        <f>IF(LEN(Formátování_v3!J99)+LEN(Formátování_v3!L99)+LEN(Formátování_v3!N99)-LEN(SUBSTITUTE(UPPER(Formátování_v3!J99),"B",""))-LEN(SUBSTITUTE(UPPER(Formátování_v3!L99),"B",""))-LEN(SUBSTITUTE(UPPER(Formátování_v3!N99),"B",""))&gt;1,IF(ISERROR(FIND("B",UPPER(Formátování_v3!N99),1)),IF(ISERROR(FIND("B",UPPER(Formátování_v3!L99),1)),"0,5","1"),"2"),"")</f>
        <v/>
      </c>
      <c r="N97" s="114" t="str">
        <f>IF(LEN(Formátování_v3!J99)-LEN(SUBSTITUTE(UPPER(Formátování_v3!J99),"A",""))&gt;0,"0,5",IF(LEN(Formátování_v3!L99)-LEN(SUBSTITUTE(UPPER(Formátování_v3!L99),"A",""))&gt;0,"1",IF(LEN(Formátování_v3!N99)-LEN(SUBSTITUTE(UPPER(Formátování_v3!N99),"A",""))&gt;0,"2","")))</f>
        <v/>
      </c>
      <c r="O97" s="115" t="str">
        <f>IF(LEN(Formátování_v3!J99)+LEN(Formátování_v3!L99)+LEN(Formátování_v3!N99)-LEN(SUBSTITUTE(UPPER(Formátování_v3!J99),"A",""))-LEN(SUBSTITUTE(UPPER(Formátování_v3!L99),"A",""))-LEN(SUBSTITUTE(UPPER(Formátování_v3!N99),"A",""))&gt;1,IF(ISERROR(FIND("A",UPPER(Formátování_v3!N99),1)),IF(ISERROR(FIND("A",UPPER(Formátování_v3!L99),1)),"0,5","1"),"2"),"")</f>
        <v/>
      </c>
      <c r="P97" s="48"/>
      <c r="Q97" s="65">
        <f t="shared" si="11"/>
        <v>0</v>
      </c>
      <c r="R97" s="65" t="str">
        <f>IF(Formátování_v3!P99 &lt;&gt; "",Formátování_v3!P99,"")</f>
        <v/>
      </c>
      <c r="S97" s="66">
        <f t="shared" si="12"/>
        <v>0</v>
      </c>
      <c r="T97" s="58">
        <f t="shared" si="13"/>
        <v>0</v>
      </c>
      <c r="U97" s="58">
        <f t="shared" si="14"/>
        <v>0</v>
      </c>
      <c r="V97" s="58">
        <f t="shared" si="15"/>
        <v>0</v>
      </c>
      <c r="W97" s="58">
        <f t="shared" si="16"/>
        <v>0</v>
      </c>
      <c r="X97" s="58">
        <f t="shared" si="17"/>
        <v>0</v>
      </c>
      <c r="Y97" s="58">
        <f t="shared" si="18"/>
        <v>0</v>
      </c>
      <c r="Z97" s="1">
        <f t="shared" si="19"/>
        <v>0</v>
      </c>
      <c r="AE97" s="51">
        <f t="shared" si="21"/>
        <v>0</v>
      </c>
    </row>
    <row r="98" spans="1:31" ht="18.75" x14ac:dyDescent="0.2">
      <c r="A98" s="24">
        <f t="shared" si="20"/>
        <v>81</v>
      </c>
      <c r="B98" s="25">
        <f>Formátování_v3!B100</f>
        <v>0</v>
      </c>
      <c r="C98" s="244">
        <f>Formátování_v3!C100</f>
        <v>0</v>
      </c>
      <c r="D98" s="245"/>
      <c r="E98" s="245"/>
      <c r="F98" s="245"/>
      <c r="G98" s="245"/>
      <c r="H98" s="246"/>
      <c r="I98" s="67">
        <f>Formátování_v3!D100</f>
        <v>0</v>
      </c>
      <c r="J98" s="68">
        <f>Formátování_v3!F100</f>
        <v>0</v>
      </c>
      <c r="K98" s="69">
        <f>Formátování_v3!G100</f>
        <v>0</v>
      </c>
      <c r="L98" s="113" t="str">
        <f>IF(LEN(Formátování_v3!J100)-LEN(SUBSTITUTE(UPPER(Formátování_v3!J100),"B",""))&gt;0,"0,5",IF(LEN(Formátování_v3!L100)-LEN(SUBSTITUTE(UPPER(Formátování_v3!L100),"B",""))&gt;0,"1",IF(LEN(Formátování_v3!N100)-LEN(SUBSTITUTE(UPPER(Formátování_v3!N100),"B",""))&gt;0,"2","")))</f>
        <v/>
      </c>
      <c r="M98" s="114" t="str">
        <f>IF(LEN(Formátování_v3!J100)+LEN(Formátování_v3!L100)+LEN(Formátování_v3!N100)-LEN(SUBSTITUTE(UPPER(Formátování_v3!J100),"B",""))-LEN(SUBSTITUTE(UPPER(Formátování_v3!L100),"B",""))-LEN(SUBSTITUTE(UPPER(Formátování_v3!N100),"B",""))&gt;1,IF(ISERROR(FIND("B",UPPER(Formátování_v3!N100),1)),IF(ISERROR(FIND("B",UPPER(Formátování_v3!L100),1)),"0,5","1"),"2"),"")</f>
        <v/>
      </c>
      <c r="N98" s="114" t="str">
        <f>IF(LEN(Formátování_v3!J100)-LEN(SUBSTITUTE(UPPER(Formátování_v3!J100),"A",""))&gt;0,"0,5",IF(LEN(Formátování_v3!L100)-LEN(SUBSTITUTE(UPPER(Formátování_v3!L100),"A",""))&gt;0,"1",IF(LEN(Formátování_v3!N100)-LEN(SUBSTITUTE(UPPER(Formátování_v3!N100),"A",""))&gt;0,"2","")))</f>
        <v/>
      </c>
      <c r="O98" s="115" t="str">
        <f>IF(LEN(Formátování_v3!J100)+LEN(Formátování_v3!L100)+LEN(Formátování_v3!N100)-LEN(SUBSTITUTE(UPPER(Formátování_v3!J100),"A",""))-LEN(SUBSTITUTE(UPPER(Formátování_v3!L100),"A",""))-LEN(SUBSTITUTE(UPPER(Formátování_v3!N100),"A",""))&gt;1,IF(ISERROR(FIND("A",UPPER(Formátování_v3!N100),1)),IF(ISERROR(FIND("A",UPPER(Formátování_v3!L100),1)),"0,5","1"),"2"),"")</f>
        <v/>
      </c>
      <c r="P98" s="48"/>
      <c r="Q98" s="65">
        <f t="shared" si="11"/>
        <v>0</v>
      </c>
      <c r="R98" s="65" t="str">
        <f>IF(Formátování_v3!P100 &lt;&gt; "",Formátování_v3!P100,"")</f>
        <v/>
      </c>
      <c r="S98" s="66">
        <f t="shared" si="12"/>
        <v>0</v>
      </c>
      <c r="T98" s="58">
        <f t="shared" si="13"/>
        <v>0</v>
      </c>
      <c r="U98" s="58">
        <f t="shared" si="14"/>
        <v>0</v>
      </c>
      <c r="V98" s="58">
        <f t="shared" si="15"/>
        <v>0</v>
      </c>
      <c r="W98" s="58">
        <f t="shared" si="16"/>
        <v>0</v>
      </c>
      <c r="X98" s="58">
        <f t="shared" si="17"/>
        <v>0</v>
      </c>
      <c r="Y98" s="58">
        <f t="shared" si="18"/>
        <v>0</v>
      </c>
      <c r="Z98" s="1">
        <f t="shared" si="19"/>
        <v>0</v>
      </c>
      <c r="AE98" s="51">
        <f t="shared" si="21"/>
        <v>0</v>
      </c>
    </row>
    <row r="99" spans="1:31" ht="18.75" x14ac:dyDescent="0.2">
      <c r="A99" s="24">
        <f t="shared" si="20"/>
        <v>82</v>
      </c>
      <c r="B99" s="25">
        <f>Formátování_v3!B101</f>
        <v>0</v>
      </c>
      <c r="C99" s="244">
        <f>Formátování_v3!C101</f>
        <v>0</v>
      </c>
      <c r="D99" s="245"/>
      <c r="E99" s="245"/>
      <c r="F99" s="245"/>
      <c r="G99" s="245"/>
      <c r="H99" s="246"/>
      <c r="I99" s="67">
        <f>Formátování_v3!D101</f>
        <v>0</v>
      </c>
      <c r="J99" s="68">
        <f>Formátování_v3!F101</f>
        <v>0</v>
      </c>
      <c r="K99" s="69">
        <f>Formátování_v3!G101</f>
        <v>0</v>
      </c>
      <c r="L99" s="113" t="str">
        <f>IF(LEN(Formátování_v3!J101)-LEN(SUBSTITUTE(UPPER(Formátování_v3!J101),"B",""))&gt;0,"0,5",IF(LEN(Formátování_v3!L101)-LEN(SUBSTITUTE(UPPER(Formátování_v3!L101),"B",""))&gt;0,"1",IF(LEN(Formátování_v3!N101)-LEN(SUBSTITUTE(UPPER(Formátování_v3!N101),"B",""))&gt;0,"2","")))</f>
        <v/>
      </c>
      <c r="M99" s="114" t="str">
        <f>IF(LEN(Formátování_v3!J101)+LEN(Formátování_v3!L101)+LEN(Formátování_v3!N101)-LEN(SUBSTITUTE(UPPER(Formátování_v3!J101),"B",""))-LEN(SUBSTITUTE(UPPER(Formátování_v3!L101),"B",""))-LEN(SUBSTITUTE(UPPER(Formátování_v3!N101),"B",""))&gt;1,IF(ISERROR(FIND("B",UPPER(Formátování_v3!N101),1)),IF(ISERROR(FIND("B",UPPER(Formátování_v3!L101),1)),"0,5","1"),"2"),"")</f>
        <v/>
      </c>
      <c r="N99" s="114" t="str">
        <f>IF(LEN(Formátování_v3!J101)-LEN(SUBSTITUTE(UPPER(Formátování_v3!J101),"A",""))&gt;0,"0,5",IF(LEN(Formátování_v3!L101)-LEN(SUBSTITUTE(UPPER(Formátování_v3!L101),"A",""))&gt;0,"1",IF(LEN(Formátování_v3!N101)-LEN(SUBSTITUTE(UPPER(Formátování_v3!N101),"A",""))&gt;0,"2","")))</f>
        <v/>
      </c>
      <c r="O99" s="115" t="str">
        <f>IF(LEN(Formátování_v3!J101)+LEN(Formátování_v3!L101)+LEN(Formátování_v3!N101)-LEN(SUBSTITUTE(UPPER(Formátování_v3!J101),"A",""))-LEN(SUBSTITUTE(UPPER(Formátování_v3!L101),"A",""))-LEN(SUBSTITUTE(UPPER(Formátování_v3!N101),"A",""))&gt;1,IF(ISERROR(FIND("A",UPPER(Formátování_v3!N101),1)),IF(ISERROR(FIND("A",UPPER(Formátování_v3!L101),1)),"0,5","1"),"2"),"")</f>
        <v/>
      </c>
      <c r="P99" s="48"/>
      <c r="Q99" s="65">
        <f t="shared" si="11"/>
        <v>0</v>
      </c>
      <c r="R99" s="65" t="str">
        <f>IF(Formátování_v3!P101 &lt;&gt; "",Formátování_v3!P101,"")</f>
        <v/>
      </c>
      <c r="S99" s="66">
        <f t="shared" si="12"/>
        <v>0</v>
      </c>
      <c r="T99" s="58">
        <f t="shared" si="13"/>
        <v>0</v>
      </c>
      <c r="U99" s="58">
        <f t="shared" si="14"/>
        <v>0</v>
      </c>
      <c r="V99" s="58">
        <f t="shared" si="15"/>
        <v>0</v>
      </c>
      <c r="W99" s="58">
        <f t="shared" si="16"/>
        <v>0</v>
      </c>
      <c r="X99" s="58">
        <f t="shared" si="17"/>
        <v>0</v>
      </c>
      <c r="Y99" s="58">
        <f t="shared" si="18"/>
        <v>0</v>
      </c>
      <c r="Z99" s="1">
        <f t="shared" si="19"/>
        <v>0</v>
      </c>
      <c r="AE99" s="51">
        <f t="shared" si="21"/>
        <v>0</v>
      </c>
    </row>
    <row r="100" spans="1:31" ht="18.75" x14ac:dyDescent="0.2">
      <c r="A100" s="24">
        <f t="shared" si="20"/>
        <v>83</v>
      </c>
      <c r="B100" s="25">
        <f>Formátování_v3!B102</f>
        <v>0</v>
      </c>
      <c r="C100" s="244">
        <f>Formátování_v3!C102</f>
        <v>0</v>
      </c>
      <c r="D100" s="245"/>
      <c r="E100" s="245"/>
      <c r="F100" s="245"/>
      <c r="G100" s="245"/>
      <c r="H100" s="246"/>
      <c r="I100" s="67">
        <f>Formátování_v3!D102</f>
        <v>0</v>
      </c>
      <c r="J100" s="68">
        <f>Formátování_v3!F102</f>
        <v>0</v>
      </c>
      <c r="K100" s="69">
        <f>Formátování_v3!G102</f>
        <v>0</v>
      </c>
      <c r="L100" s="113" t="str">
        <f>IF(LEN(Formátování_v3!J102)-LEN(SUBSTITUTE(UPPER(Formátování_v3!J102),"B",""))&gt;0,"0,5",IF(LEN(Formátování_v3!L102)-LEN(SUBSTITUTE(UPPER(Formátování_v3!L102),"B",""))&gt;0,"1",IF(LEN(Formátování_v3!N102)-LEN(SUBSTITUTE(UPPER(Formátování_v3!N102),"B",""))&gt;0,"2","")))</f>
        <v/>
      </c>
      <c r="M100" s="114" t="str">
        <f>IF(LEN(Formátování_v3!J102)+LEN(Formátování_v3!L102)+LEN(Formátování_v3!N102)-LEN(SUBSTITUTE(UPPER(Formátování_v3!J102),"B",""))-LEN(SUBSTITUTE(UPPER(Formátování_v3!L102),"B",""))-LEN(SUBSTITUTE(UPPER(Formátování_v3!N102),"B",""))&gt;1,IF(ISERROR(FIND("B",UPPER(Formátování_v3!N102),1)),IF(ISERROR(FIND("B",UPPER(Formátování_v3!L102),1)),"0,5","1"),"2"),"")</f>
        <v/>
      </c>
      <c r="N100" s="114" t="str">
        <f>IF(LEN(Formátování_v3!J102)-LEN(SUBSTITUTE(UPPER(Formátování_v3!J102),"A",""))&gt;0,"0,5",IF(LEN(Formátování_v3!L102)-LEN(SUBSTITUTE(UPPER(Formátování_v3!L102),"A",""))&gt;0,"1",IF(LEN(Formátování_v3!N102)-LEN(SUBSTITUTE(UPPER(Formátování_v3!N102),"A",""))&gt;0,"2","")))</f>
        <v/>
      </c>
      <c r="O100" s="115" t="str">
        <f>IF(LEN(Formátování_v3!J102)+LEN(Formátování_v3!L102)+LEN(Formátování_v3!N102)-LEN(SUBSTITUTE(UPPER(Formátování_v3!J102),"A",""))-LEN(SUBSTITUTE(UPPER(Formátování_v3!L102),"A",""))-LEN(SUBSTITUTE(UPPER(Formátování_v3!N102),"A",""))&gt;1,IF(ISERROR(FIND("A",UPPER(Formátování_v3!N102),1)),IF(ISERROR(FIND("A",UPPER(Formátování_v3!L102),1)),"0,5","1"),"2"),"")</f>
        <v/>
      </c>
      <c r="P100" s="48"/>
      <c r="Q100" s="65">
        <f t="shared" si="11"/>
        <v>0</v>
      </c>
      <c r="R100" s="65" t="str">
        <f>IF(Formátování_v3!P102 &lt;&gt; "",Formátování_v3!P102,"")</f>
        <v/>
      </c>
      <c r="S100" s="66">
        <f t="shared" si="12"/>
        <v>0</v>
      </c>
      <c r="T100" s="58">
        <f t="shared" si="13"/>
        <v>0</v>
      </c>
      <c r="U100" s="58">
        <f t="shared" si="14"/>
        <v>0</v>
      </c>
      <c r="V100" s="58">
        <f t="shared" si="15"/>
        <v>0</v>
      </c>
      <c r="W100" s="58">
        <f t="shared" si="16"/>
        <v>0</v>
      </c>
      <c r="X100" s="58">
        <f t="shared" si="17"/>
        <v>0</v>
      </c>
      <c r="Y100" s="58">
        <f t="shared" si="18"/>
        <v>0</v>
      </c>
      <c r="Z100" s="1">
        <f t="shared" si="19"/>
        <v>0</v>
      </c>
      <c r="AE100" s="51">
        <f t="shared" si="21"/>
        <v>0</v>
      </c>
    </row>
    <row r="101" spans="1:31" ht="18.75" x14ac:dyDescent="0.2">
      <c r="A101" s="24">
        <f t="shared" si="20"/>
        <v>84</v>
      </c>
      <c r="B101" s="25">
        <f>Formátování_v3!B103</f>
        <v>0</v>
      </c>
      <c r="C101" s="244">
        <f>Formátování_v3!C103</f>
        <v>0</v>
      </c>
      <c r="D101" s="245"/>
      <c r="E101" s="245"/>
      <c r="F101" s="245"/>
      <c r="G101" s="245"/>
      <c r="H101" s="246"/>
      <c r="I101" s="67">
        <f>Formátování_v3!D103</f>
        <v>0</v>
      </c>
      <c r="J101" s="68">
        <f>Formátování_v3!F103</f>
        <v>0</v>
      </c>
      <c r="K101" s="69">
        <f>Formátování_v3!G103</f>
        <v>0</v>
      </c>
      <c r="L101" s="113" t="str">
        <f>IF(LEN(Formátování_v3!J103)-LEN(SUBSTITUTE(UPPER(Formátování_v3!J103),"B",""))&gt;0,"0,5",IF(LEN(Formátování_v3!L103)-LEN(SUBSTITUTE(UPPER(Formátování_v3!L103),"B",""))&gt;0,"1",IF(LEN(Formátování_v3!N103)-LEN(SUBSTITUTE(UPPER(Formátování_v3!N103),"B",""))&gt;0,"2","")))</f>
        <v/>
      </c>
      <c r="M101" s="114" t="str">
        <f>IF(LEN(Formátování_v3!J103)+LEN(Formátování_v3!L103)+LEN(Formátování_v3!N103)-LEN(SUBSTITUTE(UPPER(Formátování_v3!J103),"B",""))-LEN(SUBSTITUTE(UPPER(Formátování_v3!L103),"B",""))-LEN(SUBSTITUTE(UPPER(Formátování_v3!N103),"B",""))&gt;1,IF(ISERROR(FIND("B",UPPER(Formátování_v3!N103),1)),IF(ISERROR(FIND("B",UPPER(Formátování_v3!L103),1)),"0,5","1"),"2"),"")</f>
        <v/>
      </c>
      <c r="N101" s="114" t="str">
        <f>IF(LEN(Formátování_v3!J103)-LEN(SUBSTITUTE(UPPER(Formátování_v3!J103),"A",""))&gt;0,"0,5",IF(LEN(Formátování_v3!L103)-LEN(SUBSTITUTE(UPPER(Formátování_v3!L103),"A",""))&gt;0,"1",IF(LEN(Formátování_v3!N103)-LEN(SUBSTITUTE(UPPER(Formátování_v3!N103),"A",""))&gt;0,"2","")))</f>
        <v/>
      </c>
      <c r="O101" s="115" t="str">
        <f>IF(LEN(Formátování_v3!J103)+LEN(Formátování_v3!L103)+LEN(Formátování_v3!N103)-LEN(SUBSTITUTE(UPPER(Formátování_v3!J103),"A",""))-LEN(SUBSTITUTE(UPPER(Formátování_v3!L103),"A",""))-LEN(SUBSTITUTE(UPPER(Formátování_v3!N103),"A",""))&gt;1,IF(ISERROR(FIND("A",UPPER(Formátování_v3!N103),1)),IF(ISERROR(FIND("A",UPPER(Formátování_v3!L103),1)),"0,5","1"),"2"),"")</f>
        <v/>
      </c>
      <c r="P101" s="48"/>
      <c r="Q101" s="65">
        <f t="shared" si="11"/>
        <v>0</v>
      </c>
      <c r="R101" s="65" t="str">
        <f>IF(Formátování_v3!P103 &lt;&gt; "",Formátování_v3!P103,"")</f>
        <v/>
      </c>
      <c r="S101" s="66">
        <f t="shared" si="12"/>
        <v>0</v>
      </c>
      <c r="T101" s="58">
        <f t="shared" si="13"/>
        <v>0</v>
      </c>
      <c r="U101" s="58">
        <f t="shared" si="14"/>
        <v>0</v>
      </c>
      <c r="V101" s="58">
        <f t="shared" si="15"/>
        <v>0</v>
      </c>
      <c r="W101" s="58">
        <f t="shared" si="16"/>
        <v>0</v>
      </c>
      <c r="X101" s="58">
        <f t="shared" si="17"/>
        <v>0</v>
      </c>
      <c r="Y101" s="58">
        <f t="shared" si="18"/>
        <v>0</v>
      </c>
      <c r="Z101" s="1">
        <f t="shared" si="19"/>
        <v>0</v>
      </c>
      <c r="AE101" s="51">
        <f t="shared" si="21"/>
        <v>0</v>
      </c>
    </row>
    <row r="102" spans="1:31" ht="18.75" x14ac:dyDescent="0.2">
      <c r="A102" s="24">
        <f t="shared" si="20"/>
        <v>85</v>
      </c>
      <c r="B102" s="25">
        <f>Formátování_v3!B104</f>
        <v>0</v>
      </c>
      <c r="C102" s="244">
        <f>Formátování_v3!C104</f>
        <v>0</v>
      </c>
      <c r="D102" s="245"/>
      <c r="E102" s="245"/>
      <c r="F102" s="245"/>
      <c r="G102" s="245"/>
      <c r="H102" s="246"/>
      <c r="I102" s="67">
        <f>Formátování_v3!D104</f>
        <v>0</v>
      </c>
      <c r="J102" s="68">
        <f>Formátování_v3!F104</f>
        <v>0</v>
      </c>
      <c r="K102" s="69">
        <f>Formátování_v3!G104</f>
        <v>0</v>
      </c>
      <c r="L102" s="113" t="str">
        <f>IF(LEN(Formátování_v3!J104)-LEN(SUBSTITUTE(UPPER(Formátování_v3!J104),"B",""))&gt;0,"0,5",IF(LEN(Formátování_v3!L104)-LEN(SUBSTITUTE(UPPER(Formátování_v3!L104),"B",""))&gt;0,"1",IF(LEN(Formátování_v3!N104)-LEN(SUBSTITUTE(UPPER(Formátování_v3!N104),"B",""))&gt;0,"2","")))</f>
        <v/>
      </c>
      <c r="M102" s="114" t="str">
        <f>IF(LEN(Formátování_v3!J104)+LEN(Formátování_v3!L104)+LEN(Formátování_v3!N104)-LEN(SUBSTITUTE(UPPER(Formátování_v3!J104),"B",""))-LEN(SUBSTITUTE(UPPER(Formátování_v3!L104),"B",""))-LEN(SUBSTITUTE(UPPER(Formátování_v3!N104),"B",""))&gt;1,IF(ISERROR(FIND("B",UPPER(Formátování_v3!N104),1)),IF(ISERROR(FIND("B",UPPER(Formátování_v3!L104),1)),"0,5","1"),"2"),"")</f>
        <v/>
      </c>
      <c r="N102" s="114" t="str">
        <f>IF(LEN(Formátování_v3!J104)-LEN(SUBSTITUTE(UPPER(Formátování_v3!J104),"A",""))&gt;0,"0,5",IF(LEN(Formátování_v3!L104)-LEN(SUBSTITUTE(UPPER(Formátování_v3!L104),"A",""))&gt;0,"1",IF(LEN(Formátování_v3!N104)-LEN(SUBSTITUTE(UPPER(Formátování_v3!N104),"A",""))&gt;0,"2","")))</f>
        <v/>
      </c>
      <c r="O102" s="115" t="str">
        <f>IF(LEN(Formátování_v3!J104)+LEN(Formátování_v3!L104)+LEN(Formátování_v3!N104)-LEN(SUBSTITUTE(UPPER(Formátování_v3!J104),"A",""))-LEN(SUBSTITUTE(UPPER(Formátování_v3!L104),"A",""))-LEN(SUBSTITUTE(UPPER(Formátování_v3!N104),"A",""))&gt;1,IF(ISERROR(FIND("A",UPPER(Formátování_v3!N104),1)),IF(ISERROR(FIND("A",UPPER(Formátování_v3!L104),1)),"0,5","1"),"2"),"")</f>
        <v/>
      </c>
      <c r="P102" s="48"/>
      <c r="Q102" s="65">
        <f t="shared" si="11"/>
        <v>0</v>
      </c>
      <c r="R102" s="65" t="str">
        <f>IF(Formátování_v3!P104 &lt;&gt; "",Formátování_v3!P104,"")</f>
        <v/>
      </c>
      <c r="S102" s="66">
        <f t="shared" si="12"/>
        <v>0</v>
      </c>
      <c r="T102" s="58">
        <f t="shared" si="13"/>
        <v>0</v>
      </c>
      <c r="U102" s="58">
        <f t="shared" si="14"/>
        <v>0</v>
      </c>
      <c r="V102" s="58">
        <f t="shared" si="15"/>
        <v>0</v>
      </c>
      <c r="W102" s="58">
        <f t="shared" si="16"/>
        <v>0</v>
      </c>
      <c r="X102" s="58">
        <f t="shared" si="17"/>
        <v>0</v>
      </c>
      <c r="Y102" s="58">
        <f t="shared" si="18"/>
        <v>0</v>
      </c>
      <c r="Z102" s="1">
        <f t="shared" si="19"/>
        <v>0</v>
      </c>
      <c r="AE102" s="51">
        <f t="shared" si="21"/>
        <v>0</v>
      </c>
    </row>
    <row r="103" spans="1:31" ht="18.75" x14ac:dyDescent="0.2">
      <c r="A103" s="24">
        <f t="shared" si="20"/>
        <v>86</v>
      </c>
      <c r="B103" s="25">
        <f>Formátování_v3!B105</f>
        <v>0</v>
      </c>
      <c r="C103" s="244">
        <f>Formátování_v3!C105</f>
        <v>0</v>
      </c>
      <c r="D103" s="245"/>
      <c r="E103" s="245"/>
      <c r="F103" s="245"/>
      <c r="G103" s="245"/>
      <c r="H103" s="246"/>
      <c r="I103" s="67">
        <f>Formátování_v3!D105</f>
        <v>0</v>
      </c>
      <c r="J103" s="68">
        <f>Formátování_v3!F105</f>
        <v>0</v>
      </c>
      <c r="K103" s="69">
        <f>Formátování_v3!G105</f>
        <v>0</v>
      </c>
      <c r="L103" s="113" t="str">
        <f>IF(LEN(Formátování_v3!J105)-LEN(SUBSTITUTE(UPPER(Formátování_v3!J105),"B",""))&gt;0,"0,5",IF(LEN(Formátování_v3!L105)-LEN(SUBSTITUTE(UPPER(Formátování_v3!L105),"B",""))&gt;0,"1",IF(LEN(Formátování_v3!N105)-LEN(SUBSTITUTE(UPPER(Formátování_v3!N105),"B",""))&gt;0,"2","")))</f>
        <v/>
      </c>
      <c r="M103" s="114" t="str">
        <f>IF(LEN(Formátování_v3!J105)+LEN(Formátování_v3!L105)+LEN(Formátování_v3!N105)-LEN(SUBSTITUTE(UPPER(Formátování_v3!J105),"B",""))-LEN(SUBSTITUTE(UPPER(Formátování_v3!L105),"B",""))-LEN(SUBSTITUTE(UPPER(Formátování_v3!N105),"B",""))&gt;1,IF(ISERROR(FIND("B",UPPER(Formátování_v3!N105),1)),IF(ISERROR(FIND("B",UPPER(Formátování_v3!L105),1)),"0,5","1"),"2"),"")</f>
        <v/>
      </c>
      <c r="N103" s="114" t="str">
        <f>IF(LEN(Formátování_v3!J105)-LEN(SUBSTITUTE(UPPER(Formátování_v3!J105),"A",""))&gt;0,"0,5",IF(LEN(Formátování_v3!L105)-LEN(SUBSTITUTE(UPPER(Formátování_v3!L105),"A",""))&gt;0,"1",IF(LEN(Formátování_v3!N105)-LEN(SUBSTITUTE(UPPER(Formátování_v3!N105),"A",""))&gt;0,"2","")))</f>
        <v/>
      </c>
      <c r="O103" s="115" t="str">
        <f>IF(LEN(Formátování_v3!J105)+LEN(Formátování_v3!L105)+LEN(Formátování_v3!N105)-LEN(SUBSTITUTE(UPPER(Formátování_v3!J105),"A",""))-LEN(SUBSTITUTE(UPPER(Formátování_v3!L105),"A",""))-LEN(SUBSTITUTE(UPPER(Formátování_v3!N105),"A",""))&gt;1,IF(ISERROR(FIND("A",UPPER(Formátování_v3!N105),1)),IF(ISERROR(FIND("A",UPPER(Formátování_v3!L105),1)),"0,5","1"),"2"),"")</f>
        <v/>
      </c>
      <c r="P103" s="48"/>
      <c r="Q103" s="65">
        <f t="shared" si="11"/>
        <v>0</v>
      </c>
      <c r="R103" s="65" t="str">
        <f>IF(Formátování_v3!P105 &lt;&gt; "",Formátování_v3!P105,"")</f>
        <v/>
      </c>
      <c r="S103" s="66">
        <f t="shared" si="12"/>
        <v>0</v>
      </c>
      <c r="T103" s="58">
        <f t="shared" si="13"/>
        <v>0</v>
      </c>
      <c r="U103" s="58">
        <f t="shared" si="14"/>
        <v>0</v>
      </c>
      <c r="V103" s="58">
        <f t="shared" si="15"/>
        <v>0</v>
      </c>
      <c r="W103" s="58">
        <f t="shared" si="16"/>
        <v>0</v>
      </c>
      <c r="X103" s="58">
        <f t="shared" si="17"/>
        <v>0</v>
      </c>
      <c r="Y103" s="58">
        <f t="shared" si="18"/>
        <v>0</v>
      </c>
      <c r="Z103" s="1">
        <f t="shared" si="19"/>
        <v>0</v>
      </c>
      <c r="AE103" s="51">
        <f t="shared" si="21"/>
        <v>0</v>
      </c>
    </row>
    <row r="104" spans="1:31" ht="18.75" x14ac:dyDescent="0.2">
      <c r="A104" s="24">
        <f t="shared" si="20"/>
        <v>87</v>
      </c>
      <c r="B104" s="25">
        <f>Formátování_v3!B106</f>
        <v>0</v>
      </c>
      <c r="C104" s="244">
        <f>Formátování_v3!C106</f>
        <v>0</v>
      </c>
      <c r="D104" s="245"/>
      <c r="E104" s="245"/>
      <c r="F104" s="245"/>
      <c r="G104" s="245"/>
      <c r="H104" s="246"/>
      <c r="I104" s="67">
        <f>Formátování_v3!D106</f>
        <v>0</v>
      </c>
      <c r="J104" s="68">
        <f>Formátování_v3!F106</f>
        <v>0</v>
      </c>
      <c r="K104" s="69">
        <f>Formátování_v3!G106</f>
        <v>0</v>
      </c>
      <c r="L104" s="113" t="str">
        <f>IF(LEN(Formátování_v3!J106)-LEN(SUBSTITUTE(UPPER(Formátování_v3!J106),"B",""))&gt;0,"0,5",IF(LEN(Formátování_v3!L106)-LEN(SUBSTITUTE(UPPER(Formátování_v3!L106),"B",""))&gt;0,"1",IF(LEN(Formátování_v3!N106)-LEN(SUBSTITUTE(UPPER(Formátování_v3!N106),"B",""))&gt;0,"2","")))</f>
        <v/>
      </c>
      <c r="M104" s="114" t="str">
        <f>IF(LEN(Formátování_v3!J106)+LEN(Formátování_v3!L106)+LEN(Formátování_v3!N106)-LEN(SUBSTITUTE(UPPER(Formátování_v3!J106),"B",""))-LEN(SUBSTITUTE(UPPER(Formátování_v3!L106),"B",""))-LEN(SUBSTITUTE(UPPER(Formátování_v3!N106),"B",""))&gt;1,IF(ISERROR(FIND("B",UPPER(Formátování_v3!N106),1)),IF(ISERROR(FIND("B",UPPER(Formátování_v3!L106),1)),"0,5","1"),"2"),"")</f>
        <v/>
      </c>
      <c r="N104" s="114" t="str">
        <f>IF(LEN(Formátování_v3!J106)-LEN(SUBSTITUTE(UPPER(Formátování_v3!J106),"A",""))&gt;0,"0,5",IF(LEN(Formátování_v3!L106)-LEN(SUBSTITUTE(UPPER(Formátování_v3!L106),"A",""))&gt;0,"1",IF(LEN(Formátování_v3!N106)-LEN(SUBSTITUTE(UPPER(Formátování_v3!N106),"A",""))&gt;0,"2","")))</f>
        <v/>
      </c>
      <c r="O104" s="115" t="str">
        <f>IF(LEN(Formátování_v3!J106)+LEN(Formátování_v3!L106)+LEN(Formátování_v3!N106)-LEN(SUBSTITUTE(UPPER(Formátování_v3!J106),"A",""))-LEN(SUBSTITUTE(UPPER(Formátování_v3!L106),"A",""))-LEN(SUBSTITUTE(UPPER(Formátování_v3!N106),"A",""))&gt;1,IF(ISERROR(FIND("A",UPPER(Formátování_v3!N106),1)),IF(ISERROR(FIND("A",UPPER(Formátování_v3!L106),1)),"0,5","1"),"2"),"")</f>
        <v/>
      </c>
      <c r="P104" s="48"/>
      <c r="Q104" s="65">
        <f t="shared" si="11"/>
        <v>0</v>
      </c>
      <c r="R104" s="65" t="str">
        <f>IF(Formátování_v3!P106 &lt;&gt; "",Formátování_v3!P106,"")</f>
        <v/>
      </c>
      <c r="S104" s="66">
        <f t="shared" si="12"/>
        <v>0</v>
      </c>
      <c r="T104" s="58">
        <f t="shared" si="13"/>
        <v>0</v>
      </c>
      <c r="U104" s="58">
        <f t="shared" si="14"/>
        <v>0</v>
      </c>
      <c r="V104" s="58">
        <f t="shared" si="15"/>
        <v>0</v>
      </c>
      <c r="W104" s="58">
        <f t="shared" si="16"/>
        <v>0</v>
      </c>
      <c r="X104" s="58">
        <f t="shared" si="17"/>
        <v>0</v>
      </c>
      <c r="Y104" s="58">
        <f t="shared" si="18"/>
        <v>0</v>
      </c>
      <c r="Z104" s="1">
        <f t="shared" si="19"/>
        <v>0</v>
      </c>
      <c r="AE104" s="51">
        <f t="shared" si="21"/>
        <v>0</v>
      </c>
    </row>
    <row r="105" spans="1:31" ht="18.75" x14ac:dyDescent="0.2">
      <c r="A105" s="24">
        <f t="shared" si="20"/>
        <v>88</v>
      </c>
      <c r="B105" s="25">
        <f>Formátování_v3!B107</f>
        <v>0</v>
      </c>
      <c r="C105" s="244">
        <f>Formátování_v3!C107</f>
        <v>0</v>
      </c>
      <c r="D105" s="245"/>
      <c r="E105" s="245"/>
      <c r="F105" s="245"/>
      <c r="G105" s="245"/>
      <c r="H105" s="246"/>
      <c r="I105" s="67">
        <f>Formátování_v3!D107</f>
        <v>0</v>
      </c>
      <c r="J105" s="68">
        <f>Formátování_v3!F107</f>
        <v>0</v>
      </c>
      <c r="K105" s="69">
        <f>Formátování_v3!G107</f>
        <v>0</v>
      </c>
      <c r="L105" s="113" t="str">
        <f>IF(LEN(Formátování_v3!J107)-LEN(SUBSTITUTE(UPPER(Formátování_v3!J107),"B",""))&gt;0,"0,5",IF(LEN(Formátování_v3!L107)-LEN(SUBSTITUTE(UPPER(Formátování_v3!L107),"B",""))&gt;0,"1",IF(LEN(Formátování_v3!N107)-LEN(SUBSTITUTE(UPPER(Formátování_v3!N107),"B",""))&gt;0,"2","")))</f>
        <v/>
      </c>
      <c r="M105" s="114" t="str">
        <f>IF(LEN(Formátování_v3!J107)+LEN(Formátování_v3!L107)+LEN(Formátování_v3!N107)-LEN(SUBSTITUTE(UPPER(Formátování_v3!J107),"B",""))-LEN(SUBSTITUTE(UPPER(Formátování_v3!L107),"B",""))-LEN(SUBSTITUTE(UPPER(Formátování_v3!N107),"B",""))&gt;1,IF(ISERROR(FIND("B",UPPER(Formátování_v3!N107),1)),IF(ISERROR(FIND("B",UPPER(Formátování_v3!L107),1)),"0,5","1"),"2"),"")</f>
        <v/>
      </c>
      <c r="N105" s="114" t="str">
        <f>IF(LEN(Formátování_v3!J107)-LEN(SUBSTITUTE(UPPER(Formátování_v3!J107),"A",""))&gt;0,"0,5",IF(LEN(Formátování_v3!L107)-LEN(SUBSTITUTE(UPPER(Formátování_v3!L107),"A",""))&gt;0,"1",IF(LEN(Formátování_v3!N107)-LEN(SUBSTITUTE(UPPER(Formátování_v3!N107),"A",""))&gt;0,"2","")))</f>
        <v/>
      </c>
      <c r="O105" s="115" t="str">
        <f>IF(LEN(Formátování_v3!J107)+LEN(Formátování_v3!L107)+LEN(Formátování_v3!N107)-LEN(SUBSTITUTE(UPPER(Formátování_v3!J107),"A",""))-LEN(SUBSTITUTE(UPPER(Formátování_v3!L107),"A",""))-LEN(SUBSTITUTE(UPPER(Formátování_v3!N107),"A",""))&gt;1,IF(ISERROR(FIND("A",UPPER(Formátování_v3!N107),1)),IF(ISERROR(FIND("A",UPPER(Formátování_v3!L107),1)),"0,5","1"),"2"),"")</f>
        <v/>
      </c>
      <c r="P105" s="48"/>
      <c r="Q105" s="65">
        <f t="shared" si="11"/>
        <v>0</v>
      </c>
      <c r="R105" s="65" t="str">
        <f>IF(Formátování_v3!P107 &lt;&gt; "",Formátování_v3!P107,"")</f>
        <v/>
      </c>
      <c r="S105" s="66">
        <f t="shared" si="12"/>
        <v>0</v>
      </c>
      <c r="T105" s="58">
        <f t="shared" si="13"/>
        <v>0</v>
      </c>
      <c r="U105" s="58">
        <f t="shared" si="14"/>
        <v>0</v>
      </c>
      <c r="V105" s="58">
        <f t="shared" si="15"/>
        <v>0</v>
      </c>
      <c r="W105" s="58">
        <f t="shared" si="16"/>
        <v>0</v>
      </c>
      <c r="X105" s="58">
        <f t="shared" si="17"/>
        <v>0</v>
      </c>
      <c r="Y105" s="58">
        <f t="shared" si="18"/>
        <v>0</v>
      </c>
      <c r="Z105" s="1">
        <f t="shared" si="19"/>
        <v>0</v>
      </c>
      <c r="AE105" s="51">
        <f t="shared" si="21"/>
        <v>0</v>
      </c>
    </row>
    <row r="106" spans="1:31" ht="18.75" x14ac:dyDescent="0.2">
      <c r="A106" s="24">
        <f t="shared" si="20"/>
        <v>89</v>
      </c>
      <c r="B106" s="25">
        <f>Formátování_v3!B108</f>
        <v>0</v>
      </c>
      <c r="C106" s="244">
        <f>Formátování_v3!C108</f>
        <v>0</v>
      </c>
      <c r="D106" s="245"/>
      <c r="E106" s="245"/>
      <c r="F106" s="245"/>
      <c r="G106" s="245"/>
      <c r="H106" s="246"/>
      <c r="I106" s="67">
        <f>Formátování_v3!D108</f>
        <v>0</v>
      </c>
      <c r="J106" s="68">
        <f>Formátování_v3!F108</f>
        <v>0</v>
      </c>
      <c r="K106" s="69">
        <f>Formátování_v3!G108</f>
        <v>0</v>
      </c>
      <c r="L106" s="113" t="str">
        <f>IF(LEN(Formátování_v3!J108)-LEN(SUBSTITUTE(UPPER(Formátování_v3!J108),"B",""))&gt;0,"0,5",IF(LEN(Formátování_v3!L108)-LEN(SUBSTITUTE(UPPER(Formátování_v3!L108),"B",""))&gt;0,"1",IF(LEN(Formátování_v3!N108)-LEN(SUBSTITUTE(UPPER(Formátování_v3!N108),"B",""))&gt;0,"2","")))</f>
        <v/>
      </c>
      <c r="M106" s="114" t="str">
        <f>IF(LEN(Formátování_v3!J108)+LEN(Formátování_v3!L108)+LEN(Formátování_v3!N108)-LEN(SUBSTITUTE(UPPER(Formátování_v3!J108),"B",""))-LEN(SUBSTITUTE(UPPER(Formátování_v3!L108),"B",""))-LEN(SUBSTITUTE(UPPER(Formátování_v3!N108),"B",""))&gt;1,IF(ISERROR(FIND("B",UPPER(Formátování_v3!N108),1)),IF(ISERROR(FIND("B",UPPER(Formátování_v3!L108),1)),"0,5","1"),"2"),"")</f>
        <v/>
      </c>
      <c r="N106" s="114" t="str">
        <f>IF(LEN(Formátování_v3!J108)-LEN(SUBSTITUTE(UPPER(Formátování_v3!J108),"A",""))&gt;0,"0,5",IF(LEN(Formátování_v3!L108)-LEN(SUBSTITUTE(UPPER(Formátování_v3!L108),"A",""))&gt;0,"1",IF(LEN(Formátování_v3!N108)-LEN(SUBSTITUTE(UPPER(Formátování_v3!N108),"A",""))&gt;0,"2","")))</f>
        <v/>
      </c>
      <c r="O106" s="115" t="str">
        <f>IF(LEN(Formátování_v3!J108)+LEN(Formátování_v3!L108)+LEN(Formátování_v3!N108)-LEN(SUBSTITUTE(UPPER(Formátování_v3!J108),"A",""))-LEN(SUBSTITUTE(UPPER(Formátování_v3!L108),"A",""))-LEN(SUBSTITUTE(UPPER(Formátování_v3!N108),"A",""))&gt;1,IF(ISERROR(FIND("A",UPPER(Formátování_v3!N108),1)),IF(ISERROR(FIND("A",UPPER(Formátování_v3!L108),1)),"0,5","1"),"2"),"")</f>
        <v/>
      </c>
      <c r="P106" s="48"/>
      <c r="Q106" s="65">
        <f t="shared" si="11"/>
        <v>0</v>
      </c>
      <c r="R106" s="65" t="str">
        <f>IF(Formátování_v3!P108 &lt;&gt; "",Formátování_v3!P108,"")</f>
        <v/>
      </c>
      <c r="S106" s="66">
        <f t="shared" si="12"/>
        <v>0</v>
      </c>
      <c r="T106" s="58">
        <f t="shared" si="13"/>
        <v>0</v>
      </c>
      <c r="U106" s="58">
        <f t="shared" si="14"/>
        <v>0</v>
      </c>
      <c r="V106" s="58">
        <f t="shared" si="15"/>
        <v>0</v>
      </c>
      <c r="W106" s="58">
        <f t="shared" si="16"/>
        <v>0</v>
      </c>
      <c r="X106" s="58">
        <f t="shared" si="17"/>
        <v>0</v>
      </c>
      <c r="Y106" s="58">
        <f t="shared" si="18"/>
        <v>0</v>
      </c>
      <c r="Z106" s="1">
        <f t="shared" si="19"/>
        <v>0</v>
      </c>
      <c r="AE106" s="51">
        <f t="shared" si="21"/>
        <v>0</v>
      </c>
    </row>
    <row r="107" spans="1:31" ht="18.75" x14ac:dyDescent="0.2">
      <c r="A107" s="24">
        <f t="shared" si="20"/>
        <v>90</v>
      </c>
      <c r="B107" s="25">
        <f>Formátování_v3!B109</f>
        <v>0</v>
      </c>
      <c r="C107" s="244">
        <f>Formátování_v3!C109</f>
        <v>0</v>
      </c>
      <c r="D107" s="245"/>
      <c r="E107" s="245"/>
      <c r="F107" s="245"/>
      <c r="G107" s="245"/>
      <c r="H107" s="246"/>
      <c r="I107" s="67">
        <f>Formátování_v3!D109</f>
        <v>0</v>
      </c>
      <c r="J107" s="68">
        <f>Formátování_v3!F109</f>
        <v>0</v>
      </c>
      <c r="K107" s="69">
        <f>Formátování_v3!G109</f>
        <v>0</v>
      </c>
      <c r="L107" s="113" t="str">
        <f>IF(LEN(Formátování_v3!J109)-LEN(SUBSTITUTE(UPPER(Formátování_v3!J109),"B",""))&gt;0,"0,5",IF(LEN(Formátování_v3!L109)-LEN(SUBSTITUTE(UPPER(Formátování_v3!L109),"B",""))&gt;0,"1",IF(LEN(Formátování_v3!N109)-LEN(SUBSTITUTE(UPPER(Formátování_v3!N109),"B",""))&gt;0,"2","")))</f>
        <v/>
      </c>
      <c r="M107" s="114" t="str">
        <f>IF(LEN(Formátování_v3!J109)+LEN(Formátování_v3!L109)+LEN(Formátování_v3!N109)-LEN(SUBSTITUTE(UPPER(Formátování_v3!J109),"B",""))-LEN(SUBSTITUTE(UPPER(Formátování_v3!L109),"B",""))-LEN(SUBSTITUTE(UPPER(Formátování_v3!N109),"B",""))&gt;1,IF(ISERROR(FIND("B",UPPER(Formátování_v3!N109),1)),IF(ISERROR(FIND("B",UPPER(Formátování_v3!L109),1)),"0,5","1"),"2"),"")</f>
        <v/>
      </c>
      <c r="N107" s="114" t="str">
        <f>IF(LEN(Formátování_v3!J109)-LEN(SUBSTITUTE(UPPER(Formátování_v3!J109),"A",""))&gt;0,"0,5",IF(LEN(Formátování_v3!L109)-LEN(SUBSTITUTE(UPPER(Formátování_v3!L109),"A",""))&gt;0,"1",IF(LEN(Formátování_v3!N109)-LEN(SUBSTITUTE(UPPER(Formátování_v3!N109),"A",""))&gt;0,"2","")))</f>
        <v/>
      </c>
      <c r="O107" s="115" t="str">
        <f>IF(LEN(Formátování_v3!J109)+LEN(Formátování_v3!L109)+LEN(Formátování_v3!N109)-LEN(SUBSTITUTE(UPPER(Formátování_v3!J109),"A",""))-LEN(SUBSTITUTE(UPPER(Formátování_v3!L109),"A",""))-LEN(SUBSTITUTE(UPPER(Formátování_v3!N109),"A",""))&gt;1,IF(ISERROR(FIND("A",UPPER(Formátování_v3!N109),1)),IF(ISERROR(FIND("A",UPPER(Formátování_v3!L109),1)),"0,5","1"),"2"),"")</f>
        <v/>
      </c>
      <c r="P107" s="48"/>
      <c r="Q107" s="65">
        <f t="shared" si="11"/>
        <v>0</v>
      </c>
      <c r="R107" s="65" t="str">
        <f>IF(Formátování_v3!P109 &lt;&gt; "",Formátování_v3!P109,"")</f>
        <v/>
      </c>
      <c r="S107" s="66">
        <f t="shared" si="12"/>
        <v>0</v>
      </c>
      <c r="T107" s="58">
        <f t="shared" si="13"/>
        <v>0</v>
      </c>
      <c r="U107" s="58">
        <f t="shared" si="14"/>
        <v>0</v>
      </c>
      <c r="V107" s="58">
        <f t="shared" si="15"/>
        <v>0</v>
      </c>
      <c r="W107" s="58">
        <f t="shared" si="16"/>
        <v>0</v>
      </c>
      <c r="X107" s="58">
        <f t="shared" si="17"/>
        <v>0</v>
      </c>
      <c r="Y107" s="58">
        <f t="shared" si="18"/>
        <v>0</v>
      </c>
      <c r="Z107" s="1">
        <f t="shared" si="19"/>
        <v>0</v>
      </c>
      <c r="AE107" s="51">
        <f t="shared" si="21"/>
        <v>0</v>
      </c>
    </row>
    <row r="108" spans="1:31" ht="18.75" x14ac:dyDescent="0.2">
      <c r="A108" s="24">
        <f t="shared" si="20"/>
        <v>91</v>
      </c>
      <c r="B108" s="25">
        <f>Formátování_v3!B110</f>
        <v>0</v>
      </c>
      <c r="C108" s="244">
        <f>Formátování_v3!C110</f>
        <v>0</v>
      </c>
      <c r="D108" s="245"/>
      <c r="E108" s="245"/>
      <c r="F108" s="245"/>
      <c r="G108" s="245"/>
      <c r="H108" s="246"/>
      <c r="I108" s="67">
        <f>Formátování_v3!D110</f>
        <v>0</v>
      </c>
      <c r="J108" s="68">
        <f>Formátování_v3!F110</f>
        <v>0</v>
      </c>
      <c r="K108" s="69">
        <f>Formátování_v3!G110</f>
        <v>0</v>
      </c>
      <c r="L108" s="113" t="str">
        <f>IF(LEN(Formátování_v3!J110)-LEN(SUBSTITUTE(UPPER(Formátování_v3!J110),"B",""))&gt;0,"0,5",IF(LEN(Formátování_v3!L110)-LEN(SUBSTITUTE(UPPER(Formátování_v3!L110),"B",""))&gt;0,"1",IF(LEN(Formátování_v3!N110)-LEN(SUBSTITUTE(UPPER(Formátování_v3!N110),"B",""))&gt;0,"2","")))</f>
        <v/>
      </c>
      <c r="M108" s="114" t="str">
        <f>IF(LEN(Formátování_v3!J110)+LEN(Formátování_v3!L110)+LEN(Formátování_v3!N110)-LEN(SUBSTITUTE(UPPER(Formátování_v3!J110),"B",""))-LEN(SUBSTITUTE(UPPER(Formátování_v3!L110),"B",""))-LEN(SUBSTITUTE(UPPER(Formátování_v3!N110),"B",""))&gt;1,IF(ISERROR(FIND("B",UPPER(Formátování_v3!N110),1)),IF(ISERROR(FIND("B",UPPER(Formátování_v3!L110),1)),"0,5","1"),"2"),"")</f>
        <v/>
      </c>
      <c r="N108" s="114" t="str">
        <f>IF(LEN(Formátování_v3!J110)-LEN(SUBSTITUTE(UPPER(Formátování_v3!J110),"A",""))&gt;0,"0,5",IF(LEN(Formátování_v3!L110)-LEN(SUBSTITUTE(UPPER(Formátování_v3!L110),"A",""))&gt;0,"1",IF(LEN(Formátování_v3!N110)-LEN(SUBSTITUTE(UPPER(Formátování_v3!N110),"A",""))&gt;0,"2","")))</f>
        <v/>
      </c>
      <c r="O108" s="115" t="str">
        <f>IF(LEN(Formátování_v3!J110)+LEN(Formátování_v3!L110)+LEN(Formátování_v3!N110)-LEN(SUBSTITUTE(UPPER(Formátování_v3!J110),"A",""))-LEN(SUBSTITUTE(UPPER(Formátování_v3!L110),"A",""))-LEN(SUBSTITUTE(UPPER(Formátování_v3!N110),"A",""))&gt;1,IF(ISERROR(FIND("A",UPPER(Formátování_v3!N110),1)),IF(ISERROR(FIND("A",UPPER(Formátování_v3!L110),1)),"0,5","1"),"2"),"")</f>
        <v/>
      </c>
      <c r="P108" s="48"/>
      <c r="Q108" s="65">
        <f t="shared" ref="Q108:Q171" si="22">G$11</f>
        <v>0</v>
      </c>
      <c r="R108" s="65" t="str">
        <f>IF(Formátování_v3!P110 &lt;&gt; "",Formátování_v3!P110,"")</f>
        <v/>
      </c>
      <c r="S108" s="66">
        <f t="shared" ref="S108:S171" si="23">A$7</f>
        <v>0</v>
      </c>
      <c r="T108" s="58">
        <f t="shared" ref="T108:T171" si="24">D$12</f>
        <v>0</v>
      </c>
      <c r="U108" s="58">
        <f t="shared" ref="U108:U171" si="25">G$12</f>
        <v>0</v>
      </c>
      <c r="V108" s="58">
        <f t="shared" ref="V108:V171" si="26">D$13</f>
        <v>0</v>
      </c>
      <c r="W108" s="58">
        <f t="shared" ref="W108:W171" si="27">G$13</f>
        <v>0</v>
      </c>
      <c r="X108" s="58">
        <f t="shared" ref="X108:X171" si="28">D$14</f>
        <v>0</v>
      </c>
      <c r="Y108" s="58">
        <f t="shared" ref="Y108:Y171" si="29">G$14</f>
        <v>0</v>
      </c>
      <c r="Z108" s="1">
        <f t="shared" ref="Z108:Z171" si="30">D$11</f>
        <v>0</v>
      </c>
      <c r="AE108" s="51">
        <f t="shared" si="21"/>
        <v>0</v>
      </c>
    </row>
    <row r="109" spans="1:31" ht="18.75" x14ac:dyDescent="0.2">
      <c r="A109" s="24">
        <f t="shared" si="20"/>
        <v>92</v>
      </c>
      <c r="B109" s="25">
        <f>Formátování_v3!B111</f>
        <v>0</v>
      </c>
      <c r="C109" s="244">
        <f>Formátování_v3!C111</f>
        <v>0</v>
      </c>
      <c r="D109" s="245"/>
      <c r="E109" s="245"/>
      <c r="F109" s="245"/>
      <c r="G109" s="245"/>
      <c r="H109" s="246"/>
      <c r="I109" s="67">
        <f>Formátování_v3!D111</f>
        <v>0</v>
      </c>
      <c r="J109" s="68">
        <f>Formátování_v3!F111</f>
        <v>0</v>
      </c>
      <c r="K109" s="69">
        <f>Formátování_v3!G111</f>
        <v>0</v>
      </c>
      <c r="L109" s="113" t="str">
        <f>IF(LEN(Formátování_v3!J111)-LEN(SUBSTITUTE(UPPER(Formátování_v3!J111),"B",""))&gt;0,"0,5",IF(LEN(Formátování_v3!L111)-LEN(SUBSTITUTE(UPPER(Formátování_v3!L111),"B",""))&gt;0,"1",IF(LEN(Formátování_v3!N111)-LEN(SUBSTITUTE(UPPER(Formátování_v3!N111),"B",""))&gt;0,"2","")))</f>
        <v/>
      </c>
      <c r="M109" s="114" t="str">
        <f>IF(LEN(Formátování_v3!J111)+LEN(Formátování_v3!L111)+LEN(Formátování_v3!N111)-LEN(SUBSTITUTE(UPPER(Formátování_v3!J111),"B",""))-LEN(SUBSTITUTE(UPPER(Formátování_v3!L111),"B",""))-LEN(SUBSTITUTE(UPPER(Formátování_v3!N111),"B",""))&gt;1,IF(ISERROR(FIND("B",UPPER(Formátování_v3!N111),1)),IF(ISERROR(FIND("B",UPPER(Formátování_v3!L111),1)),"0,5","1"),"2"),"")</f>
        <v/>
      </c>
      <c r="N109" s="114" t="str">
        <f>IF(LEN(Formátování_v3!J111)-LEN(SUBSTITUTE(UPPER(Formátování_v3!J111),"A",""))&gt;0,"0,5",IF(LEN(Formátování_v3!L111)-LEN(SUBSTITUTE(UPPER(Formátování_v3!L111),"A",""))&gt;0,"1",IF(LEN(Formátování_v3!N111)-LEN(SUBSTITUTE(UPPER(Formátování_v3!N111),"A",""))&gt;0,"2","")))</f>
        <v/>
      </c>
      <c r="O109" s="115" t="str">
        <f>IF(LEN(Formátování_v3!J111)+LEN(Formátování_v3!L111)+LEN(Formátování_v3!N111)-LEN(SUBSTITUTE(UPPER(Formátování_v3!J111),"A",""))-LEN(SUBSTITUTE(UPPER(Formátování_v3!L111),"A",""))-LEN(SUBSTITUTE(UPPER(Formátování_v3!N111),"A",""))&gt;1,IF(ISERROR(FIND("A",UPPER(Formátování_v3!N111),1)),IF(ISERROR(FIND("A",UPPER(Formátování_v3!L111),1)),"0,5","1"),"2"),"")</f>
        <v/>
      </c>
      <c r="P109" s="48"/>
      <c r="Q109" s="65">
        <f t="shared" si="22"/>
        <v>0</v>
      </c>
      <c r="R109" s="65" t="str">
        <f>IF(Formátování_v3!P111 &lt;&gt; "",Formátování_v3!P111,"")</f>
        <v/>
      </c>
      <c r="S109" s="66">
        <f t="shared" si="23"/>
        <v>0</v>
      </c>
      <c r="T109" s="58">
        <f t="shared" si="24"/>
        <v>0</v>
      </c>
      <c r="U109" s="58">
        <f t="shared" si="25"/>
        <v>0</v>
      </c>
      <c r="V109" s="58">
        <f t="shared" si="26"/>
        <v>0</v>
      </c>
      <c r="W109" s="58">
        <f t="shared" si="27"/>
        <v>0</v>
      </c>
      <c r="X109" s="58">
        <f t="shared" si="28"/>
        <v>0</v>
      </c>
      <c r="Y109" s="58">
        <f t="shared" si="29"/>
        <v>0</v>
      </c>
      <c r="Z109" s="1">
        <f t="shared" si="30"/>
        <v>0</v>
      </c>
      <c r="AE109" s="51">
        <f t="shared" si="21"/>
        <v>0</v>
      </c>
    </row>
    <row r="110" spans="1:31" ht="18.75" x14ac:dyDescent="0.2">
      <c r="A110" s="24">
        <f t="shared" si="20"/>
        <v>93</v>
      </c>
      <c r="B110" s="25">
        <f>Formátování_v3!B112</f>
        <v>0</v>
      </c>
      <c r="C110" s="244">
        <f>Formátování_v3!C112</f>
        <v>0</v>
      </c>
      <c r="D110" s="245"/>
      <c r="E110" s="245"/>
      <c r="F110" s="245"/>
      <c r="G110" s="245"/>
      <c r="H110" s="246"/>
      <c r="I110" s="67">
        <f>Formátování_v3!D112</f>
        <v>0</v>
      </c>
      <c r="J110" s="68">
        <f>Formátování_v3!F112</f>
        <v>0</v>
      </c>
      <c r="K110" s="69">
        <f>Formátování_v3!G112</f>
        <v>0</v>
      </c>
      <c r="L110" s="113" t="str">
        <f>IF(LEN(Formátování_v3!J112)-LEN(SUBSTITUTE(UPPER(Formátování_v3!J112),"B",""))&gt;0,"0,5",IF(LEN(Formátování_v3!L112)-LEN(SUBSTITUTE(UPPER(Formátování_v3!L112),"B",""))&gt;0,"1",IF(LEN(Formátování_v3!N112)-LEN(SUBSTITUTE(UPPER(Formátování_v3!N112),"B",""))&gt;0,"2","")))</f>
        <v/>
      </c>
      <c r="M110" s="114" t="str">
        <f>IF(LEN(Formátování_v3!J112)+LEN(Formátování_v3!L112)+LEN(Formátování_v3!N112)-LEN(SUBSTITUTE(UPPER(Formátování_v3!J112),"B",""))-LEN(SUBSTITUTE(UPPER(Formátování_v3!L112),"B",""))-LEN(SUBSTITUTE(UPPER(Formátování_v3!N112),"B",""))&gt;1,IF(ISERROR(FIND("B",UPPER(Formátování_v3!N112),1)),IF(ISERROR(FIND("B",UPPER(Formátování_v3!L112),1)),"0,5","1"),"2"),"")</f>
        <v/>
      </c>
      <c r="N110" s="114" t="str">
        <f>IF(LEN(Formátování_v3!J112)-LEN(SUBSTITUTE(UPPER(Formátování_v3!J112),"A",""))&gt;0,"0,5",IF(LEN(Formátování_v3!L112)-LEN(SUBSTITUTE(UPPER(Formátování_v3!L112),"A",""))&gt;0,"1",IF(LEN(Formátování_v3!N112)-LEN(SUBSTITUTE(UPPER(Formátování_v3!N112),"A",""))&gt;0,"2","")))</f>
        <v/>
      </c>
      <c r="O110" s="115" t="str">
        <f>IF(LEN(Formátování_v3!J112)+LEN(Formátování_v3!L112)+LEN(Formátování_v3!N112)-LEN(SUBSTITUTE(UPPER(Formátování_v3!J112),"A",""))-LEN(SUBSTITUTE(UPPER(Formátování_v3!L112),"A",""))-LEN(SUBSTITUTE(UPPER(Formátování_v3!N112),"A",""))&gt;1,IF(ISERROR(FIND("A",UPPER(Formátování_v3!N112),1)),IF(ISERROR(FIND("A",UPPER(Formátování_v3!L112),1)),"0,5","1"),"2"),"")</f>
        <v/>
      </c>
      <c r="P110" s="48"/>
      <c r="Q110" s="65">
        <f t="shared" si="22"/>
        <v>0</v>
      </c>
      <c r="R110" s="65" t="str">
        <f>IF(Formátování_v3!P112 &lt;&gt; "",Formátování_v3!P112,"")</f>
        <v/>
      </c>
      <c r="S110" s="66">
        <f t="shared" si="23"/>
        <v>0</v>
      </c>
      <c r="T110" s="58">
        <f t="shared" si="24"/>
        <v>0</v>
      </c>
      <c r="U110" s="58">
        <f t="shared" si="25"/>
        <v>0</v>
      </c>
      <c r="V110" s="58">
        <f t="shared" si="26"/>
        <v>0</v>
      </c>
      <c r="W110" s="58">
        <f t="shared" si="27"/>
        <v>0</v>
      </c>
      <c r="X110" s="58">
        <f t="shared" si="28"/>
        <v>0</v>
      </c>
      <c r="Y110" s="58">
        <f t="shared" si="29"/>
        <v>0</v>
      </c>
      <c r="Z110" s="1">
        <f t="shared" si="30"/>
        <v>0</v>
      </c>
      <c r="AE110" s="51">
        <f t="shared" si="21"/>
        <v>0</v>
      </c>
    </row>
    <row r="111" spans="1:31" ht="18.75" x14ac:dyDescent="0.2">
      <c r="A111" s="24">
        <f t="shared" si="20"/>
        <v>94</v>
      </c>
      <c r="B111" s="25">
        <f>Formátování_v3!B113</f>
        <v>0</v>
      </c>
      <c r="C111" s="244">
        <f>Formátování_v3!C113</f>
        <v>0</v>
      </c>
      <c r="D111" s="245"/>
      <c r="E111" s="245"/>
      <c r="F111" s="245"/>
      <c r="G111" s="245"/>
      <c r="H111" s="246"/>
      <c r="I111" s="67">
        <f>Formátování_v3!D113</f>
        <v>0</v>
      </c>
      <c r="J111" s="68">
        <f>Formátování_v3!F113</f>
        <v>0</v>
      </c>
      <c r="K111" s="69">
        <f>Formátování_v3!G113</f>
        <v>0</v>
      </c>
      <c r="L111" s="113" t="str">
        <f>IF(LEN(Formátování_v3!J113)-LEN(SUBSTITUTE(UPPER(Formátování_v3!J113),"B",""))&gt;0,"0,5",IF(LEN(Formátování_v3!L113)-LEN(SUBSTITUTE(UPPER(Formátování_v3!L113),"B",""))&gt;0,"1",IF(LEN(Formátování_v3!N113)-LEN(SUBSTITUTE(UPPER(Formátování_v3!N113),"B",""))&gt;0,"2","")))</f>
        <v/>
      </c>
      <c r="M111" s="114" t="str">
        <f>IF(LEN(Formátování_v3!J113)+LEN(Formátování_v3!L113)+LEN(Formátování_v3!N113)-LEN(SUBSTITUTE(UPPER(Formátování_v3!J113),"B",""))-LEN(SUBSTITUTE(UPPER(Formátování_v3!L113),"B",""))-LEN(SUBSTITUTE(UPPER(Formátování_v3!N113),"B",""))&gt;1,IF(ISERROR(FIND("B",UPPER(Formátování_v3!N113),1)),IF(ISERROR(FIND("B",UPPER(Formátování_v3!L113),1)),"0,5","1"),"2"),"")</f>
        <v/>
      </c>
      <c r="N111" s="114" t="str">
        <f>IF(LEN(Formátování_v3!J113)-LEN(SUBSTITUTE(UPPER(Formátování_v3!J113),"A",""))&gt;0,"0,5",IF(LEN(Formátování_v3!L113)-LEN(SUBSTITUTE(UPPER(Formátování_v3!L113),"A",""))&gt;0,"1",IF(LEN(Formátování_v3!N113)-LEN(SUBSTITUTE(UPPER(Formátování_v3!N113),"A",""))&gt;0,"2","")))</f>
        <v/>
      </c>
      <c r="O111" s="115" t="str">
        <f>IF(LEN(Formátování_v3!J113)+LEN(Formátování_v3!L113)+LEN(Formátování_v3!N113)-LEN(SUBSTITUTE(UPPER(Formátování_v3!J113),"A",""))-LEN(SUBSTITUTE(UPPER(Formátování_v3!L113),"A",""))-LEN(SUBSTITUTE(UPPER(Formátování_v3!N113),"A",""))&gt;1,IF(ISERROR(FIND("A",UPPER(Formátování_v3!N113),1)),IF(ISERROR(FIND("A",UPPER(Formátování_v3!L113),1)),"0,5","1"),"2"),"")</f>
        <v/>
      </c>
      <c r="P111" s="48"/>
      <c r="Q111" s="65">
        <f t="shared" si="22"/>
        <v>0</v>
      </c>
      <c r="R111" s="65" t="str">
        <f>IF(Formátování_v3!P113 &lt;&gt; "",Formátování_v3!P113,"")</f>
        <v/>
      </c>
      <c r="S111" s="66">
        <f t="shared" si="23"/>
        <v>0</v>
      </c>
      <c r="T111" s="58">
        <f t="shared" si="24"/>
        <v>0</v>
      </c>
      <c r="U111" s="58">
        <f t="shared" si="25"/>
        <v>0</v>
      </c>
      <c r="V111" s="58">
        <f t="shared" si="26"/>
        <v>0</v>
      </c>
      <c r="W111" s="58">
        <f t="shared" si="27"/>
        <v>0</v>
      </c>
      <c r="X111" s="58">
        <f t="shared" si="28"/>
        <v>0</v>
      </c>
      <c r="Y111" s="58">
        <f t="shared" si="29"/>
        <v>0</v>
      </c>
      <c r="Z111" s="1">
        <f t="shared" si="30"/>
        <v>0</v>
      </c>
      <c r="AE111" s="51">
        <f t="shared" si="21"/>
        <v>0</v>
      </c>
    </row>
    <row r="112" spans="1:31" ht="18.75" x14ac:dyDescent="0.2">
      <c r="A112" s="24">
        <f t="shared" si="20"/>
        <v>95</v>
      </c>
      <c r="B112" s="25">
        <f>Formátování_v3!B114</f>
        <v>0</v>
      </c>
      <c r="C112" s="244">
        <f>Formátování_v3!C114</f>
        <v>0</v>
      </c>
      <c r="D112" s="245"/>
      <c r="E112" s="245"/>
      <c r="F112" s="245"/>
      <c r="G112" s="245"/>
      <c r="H112" s="246"/>
      <c r="I112" s="67">
        <f>Formátování_v3!D114</f>
        <v>0</v>
      </c>
      <c r="J112" s="68">
        <f>Formátování_v3!F114</f>
        <v>0</v>
      </c>
      <c r="K112" s="69">
        <f>Formátování_v3!G114</f>
        <v>0</v>
      </c>
      <c r="L112" s="113" t="str">
        <f>IF(LEN(Formátování_v3!J114)-LEN(SUBSTITUTE(UPPER(Formátování_v3!J114),"B",""))&gt;0,"0,5",IF(LEN(Formátování_v3!L114)-LEN(SUBSTITUTE(UPPER(Formátování_v3!L114),"B",""))&gt;0,"1",IF(LEN(Formátování_v3!N114)-LEN(SUBSTITUTE(UPPER(Formátování_v3!N114),"B",""))&gt;0,"2","")))</f>
        <v/>
      </c>
      <c r="M112" s="114" t="str">
        <f>IF(LEN(Formátování_v3!J114)+LEN(Formátování_v3!L114)+LEN(Formátování_v3!N114)-LEN(SUBSTITUTE(UPPER(Formátování_v3!J114),"B",""))-LEN(SUBSTITUTE(UPPER(Formátování_v3!L114),"B",""))-LEN(SUBSTITUTE(UPPER(Formátování_v3!N114),"B",""))&gt;1,IF(ISERROR(FIND("B",UPPER(Formátování_v3!N114),1)),IF(ISERROR(FIND("B",UPPER(Formátování_v3!L114),1)),"0,5","1"),"2"),"")</f>
        <v/>
      </c>
      <c r="N112" s="114" t="str">
        <f>IF(LEN(Formátování_v3!J114)-LEN(SUBSTITUTE(UPPER(Formátování_v3!J114),"A",""))&gt;0,"0,5",IF(LEN(Formátování_v3!L114)-LEN(SUBSTITUTE(UPPER(Formátování_v3!L114),"A",""))&gt;0,"1",IF(LEN(Formátování_v3!N114)-LEN(SUBSTITUTE(UPPER(Formátování_v3!N114),"A",""))&gt;0,"2","")))</f>
        <v/>
      </c>
      <c r="O112" s="115" t="str">
        <f>IF(LEN(Formátování_v3!J114)+LEN(Formátování_v3!L114)+LEN(Formátování_v3!N114)-LEN(SUBSTITUTE(UPPER(Formátování_v3!J114),"A",""))-LEN(SUBSTITUTE(UPPER(Formátování_v3!L114),"A",""))-LEN(SUBSTITUTE(UPPER(Formátování_v3!N114),"A",""))&gt;1,IF(ISERROR(FIND("A",UPPER(Formátování_v3!N114),1)),IF(ISERROR(FIND("A",UPPER(Formátování_v3!L114),1)),"0,5","1"),"2"),"")</f>
        <v/>
      </c>
      <c r="P112" s="48"/>
      <c r="Q112" s="65">
        <f t="shared" si="22"/>
        <v>0</v>
      </c>
      <c r="R112" s="65" t="str">
        <f>IF(Formátování_v3!P114 &lt;&gt; "",Formátování_v3!P114,"")</f>
        <v/>
      </c>
      <c r="S112" s="66">
        <f t="shared" si="23"/>
        <v>0</v>
      </c>
      <c r="T112" s="58">
        <f t="shared" si="24"/>
        <v>0</v>
      </c>
      <c r="U112" s="58">
        <f t="shared" si="25"/>
        <v>0</v>
      </c>
      <c r="V112" s="58">
        <f t="shared" si="26"/>
        <v>0</v>
      </c>
      <c r="W112" s="58">
        <f t="shared" si="27"/>
        <v>0</v>
      </c>
      <c r="X112" s="58">
        <f t="shared" si="28"/>
        <v>0</v>
      </c>
      <c r="Y112" s="58">
        <f t="shared" si="29"/>
        <v>0</v>
      </c>
      <c r="Z112" s="1">
        <f t="shared" si="30"/>
        <v>0</v>
      </c>
      <c r="AE112" s="51">
        <f t="shared" si="21"/>
        <v>0</v>
      </c>
    </row>
    <row r="113" spans="1:31" ht="18.75" x14ac:dyDescent="0.2">
      <c r="A113" s="24">
        <f t="shared" si="20"/>
        <v>96</v>
      </c>
      <c r="B113" s="25">
        <f>Formátování_v3!B115</f>
        <v>0</v>
      </c>
      <c r="C113" s="244">
        <f>Formátování_v3!C115</f>
        <v>0</v>
      </c>
      <c r="D113" s="245"/>
      <c r="E113" s="245"/>
      <c r="F113" s="245"/>
      <c r="G113" s="245"/>
      <c r="H113" s="246"/>
      <c r="I113" s="67">
        <f>Formátování_v3!D115</f>
        <v>0</v>
      </c>
      <c r="J113" s="68">
        <f>Formátování_v3!F115</f>
        <v>0</v>
      </c>
      <c r="K113" s="69">
        <f>Formátování_v3!G115</f>
        <v>0</v>
      </c>
      <c r="L113" s="113" t="str">
        <f>IF(LEN(Formátování_v3!J115)-LEN(SUBSTITUTE(UPPER(Formátování_v3!J115),"B",""))&gt;0,"0,5",IF(LEN(Formátování_v3!L115)-LEN(SUBSTITUTE(UPPER(Formátování_v3!L115),"B",""))&gt;0,"1",IF(LEN(Formátování_v3!N115)-LEN(SUBSTITUTE(UPPER(Formátování_v3!N115),"B",""))&gt;0,"2","")))</f>
        <v/>
      </c>
      <c r="M113" s="114" t="str">
        <f>IF(LEN(Formátování_v3!J115)+LEN(Formátování_v3!L115)+LEN(Formátování_v3!N115)-LEN(SUBSTITUTE(UPPER(Formátování_v3!J115),"B",""))-LEN(SUBSTITUTE(UPPER(Formátování_v3!L115),"B",""))-LEN(SUBSTITUTE(UPPER(Formátování_v3!N115),"B",""))&gt;1,IF(ISERROR(FIND("B",UPPER(Formátování_v3!N115),1)),IF(ISERROR(FIND("B",UPPER(Formátování_v3!L115),1)),"0,5","1"),"2"),"")</f>
        <v/>
      </c>
      <c r="N113" s="114" t="str">
        <f>IF(LEN(Formátování_v3!J115)-LEN(SUBSTITUTE(UPPER(Formátování_v3!J115),"A",""))&gt;0,"0,5",IF(LEN(Formátování_v3!L115)-LEN(SUBSTITUTE(UPPER(Formátování_v3!L115),"A",""))&gt;0,"1",IF(LEN(Formátování_v3!N115)-LEN(SUBSTITUTE(UPPER(Formátování_v3!N115),"A",""))&gt;0,"2","")))</f>
        <v/>
      </c>
      <c r="O113" s="115" t="str">
        <f>IF(LEN(Formátování_v3!J115)+LEN(Formátování_v3!L115)+LEN(Formátování_v3!N115)-LEN(SUBSTITUTE(UPPER(Formátování_v3!J115),"A",""))-LEN(SUBSTITUTE(UPPER(Formátování_v3!L115),"A",""))-LEN(SUBSTITUTE(UPPER(Formátování_v3!N115),"A",""))&gt;1,IF(ISERROR(FIND("A",UPPER(Formátování_v3!N115),1)),IF(ISERROR(FIND("A",UPPER(Formátování_v3!L115),1)),"0,5","1"),"2"),"")</f>
        <v/>
      </c>
      <c r="P113" s="48"/>
      <c r="Q113" s="65">
        <f t="shared" si="22"/>
        <v>0</v>
      </c>
      <c r="R113" s="65" t="str">
        <f>IF(Formátování_v3!P115 &lt;&gt; "",Formátování_v3!P115,"")</f>
        <v/>
      </c>
      <c r="S113" s="66">
        <f t="shared" si="23"/>
        <v>0</v>
      </c>
      <c r="T113" s="58">
        <f t="shared" si="24"/>
        <v>0</v>
      </c>
      <c r="U113" s="58">
        <f t="shared" si="25"/>
        <v>0</v>
      </c>
      <c r="V113" s="58">
        <f t="shared" si="26"/>
        <v>0</v>
      </c>
      <c r="W113" s="58">
        <f t="shared" si="27"/>
        <v>0</v>
      </c>
      <c r="X113" s="58">
        <f t="shared" si="28"/>
        <v>0</v>
      </c>
      <c r="Y113" s="58">
        <f t="shared" si="29"/>
        <v>0</v>
      </c>
      <c r="Z113" s="1">
        <f t="shared" si="30"/>
        <v>0</v>
      </c>
      <c r="AE113" s="51">
        <f t="shared" si="21"/>
        <v>0</v>
      </c>
    </row>
    <row r="114" spans="1:31" ht="18.75" x14ac:dyDescent="0.2">
      <c r="A114" s="24">
        <f t="shared" si="20"/>
        <v>97</v>
      </c>
      <c r="B114" s="25">
        <f>Formátování_v3!B116</f>
        <v>0</v>
      </c>
      <c r="C114" s="244">
        <f>Formátování_v3!C116</f>
        <v>0</v>
      </c>
      <c r="D114" s="245"/>
      <c r="E114" s="245"/>
      <c r="F114" s="245"/>
      <c r="G114" s="245"/>
      <c r="H114" s="246"/>
      <c r="I114" s="67">
        <f>Formátování_v3!D116</f>
        <v>0</v>
      </c>
      <c r="J114" s="68">
        <f>Formátování_v3!F116</f>
        <v>0</v>
      </c>
      <c r="K114" s="69">
        <f>Formátování_v3!G116</f>
        <v>0</v>
      </c>
      <c r="L114" s="113" t="str">
        <f>IF(LEN(Formátování_v3!J116)-LEN(SUBSTITUTE(UPPER(Formátování_v3!J116),"B",""))&gt;0,"0,5",IF(LEN(Formátování_v3!L116)-LEN(SUBSTITUTE(UPPER(Formátování_v3!L116),"B",""))&gt;0,"1",IF(LEN(Formátování_v3!N116)-LEN(SUBSTITUTE(UPPER(Formátování_v3!N116),"B",""))&gt;0,"2","")))</f>
        <v/>
      </c>
      <c r="M114" s="114" t="str">
        <f>IF(LEN(Formátování_v3!J116)+LEN(Formátování_v3!L116)+LEN(Formátování_v3!N116)-LEN(SUBSTITUTE(UPPER(Formátování_v3!J116),"B",""))-LEN(SUBSTITUTE(UPPER(Formátování_v3!L116),"B",""))-LEN(SUBSTITUTE(UPPER(Formátování_v3!N116),"B",""))&gt;1,IF(ISERROR(FIND("B",UPPER(Formátování_v3!N116),1)),IF(ISERROR(FIND("B",UPPER(Formátování_v3!L116),1)),"0,5","1"),"2"),"")</f>
        <v/>
      </c>
      <c r="N114" s="114" t="str">
        <f>IF(LEN(Formátování_v3!J116)-LEN(SUBSTITUTE(UPPER(Formátování_v3!J116),"A",""))&gt;0,"0,5",IF(LEN(Formátování_v3!L116)-LEN(SUBSTITUTE(UPPER(Formátování_v3!L116),"A",""))&gt;0,"1",IF(LEN(Formátování_v3!N116)-LEN(SUBSTITUTE(UPPER(Formátování_v3!N116),"A",""))&gt;0,"2","")))</f>
        <v/>
      </c>
      <c r="O114" s="115" t="str">
        <f>IF(LEN(Formátování_v3!J116)+LEN(Formátování_v3!L116)+LEN(Formátování_v3!N116)-LEN(SUBSTITUTE(UPPER(Formátování_v3!J116),"A",""))-LEN(SUBSTITUTE(UPPER(Formátování_v3!L116),"A",""))-LEN(SUBSTITUTE(UPPER(Formátování_v3!N116),"A",""))&gt;1,IF(ISERROR(FIND("A",UPPER(Formátování_v3!N116),1)),IF(ISERROR(FIND("A",UPPER(Formátování_v3!L116),1)),"0,5","1"),"2"),"")</f>
        <v/>
      </c>
      <c r="P114" s="48"/>
      <c r="Q114" s="65">
        <f t="shared" si="22"/>
        <v>0</v>
      </c>
      <c r="R114" s="65" t="str">
        <f>IF(Formátování_v3!P116 &lt;&gt; "",Formátování_v3!P116,"")</f>
        <v/>
      </c>
      <c r="S114" s="66">
        <f t="shared" si="23"/>
        <v>0</v>
      </c>
      <c r="T114" s="58">
        <f t="shared" si="24"/>
        <v>0</v>
      </c>
      <c r="U114" s="58">
        <f t="shared" si="25"/>
        <v>0</v>
      </c>
      <c r="V114" s="58">
        <f t="shared" si="26"/>
        <v>0</v>
      </c>
      <c r="W114" s="58">
        <f t="shared" si="27"/>
        <v>0</v>
      </c>
      <c r="X114" s="58">
        <f t="shared" si="28"/>
        <v>0</v>
      </c>
      <c r="Y114" s="58">
        <f t="shared" si="29"/>
        <v>0</v>
      </c>
      <c r="Z114" s="1">
        <f t="shared" si="30"/>
        <v>0</v>
      </c>
      <c r="AE114" s="51">
        <f t="shared" si="21"/>
        <v>0</v>
      </c>
    </row>
    <row r="115" spans="1:31" ht="18.75" x14ac:dyDescent="0.2">
      <c r="A115" s="24">
        <f t="shared" si="20"/>
        <v>98</v>
      </c>
      <c r="B115" s="25">
        <f>Formátování_v3!B117</f>
        <v>0</v>
      </c>
      <c r="C115" s="244">
        <f>Formátování_v3!C117</f>
        <v>0</v>
      </c>
      <c r="D115" s="245"/>
      <c r="E115" s="245"/>
      <c r="F115" s="245"/>
      <c r="G115" s="245"/>
      <c r="H115" s="246"/>
      <c r="I115" s="67">
        <f>Formátování_v3!D117</f>
        <v>0</v>
      </c>
      <c r="J115" s="68">
        <f>Formátování_v3!F117</f>
        <v>0</v>
      </c>
      <c r="K115" s="69">
        <f>Formátování_v3!G117</f>
        <v>0</v>
      </c>
      <c r="L115" s="113" t="str">
        <f>IF(LEN(Formátování_v3!J117)-LEN(SUBSTITUTE(UPPER(Formátování_v3!J117),"B",""))&gt;0,"0,5",IF(LEN(Formátování_v3!L117)-LEN(SUBSTITUTE(UPPER(Formátování_v3!L117),"B",""))&gt;0,"1",IF(LEN(Formátování_v3!N117)-LEN(SUBSTITUTE(UPPER(Formátování_v3!N117),"B",""))&gt;0,"2","")))</f>
        <v/>
      </c>
      <c r="M115" s="114" t="str">
        <f>IF(LEN(Formátování_v3!J117)+LEN(Formátování_v3!L117)+LEN(Formátování_v3!N117)-LEN(SUBSTITUTE(UPPER(Formátování_v3!J117),"B",""))-LEN(SUBSTITUTE(UPPER(Formátování_v3!L117),"B",""))-LEN(SUBSTITUTE(UPPER(Formátování_v3!N117),"B",""))&gt;1,IF(ISERROR(FIND("B",UPPER(Formátování_v3!N117),1)),IF(ISERROR(FIND("B",UPPER(Formátování_v3!L117),1)),"0,5","1"),"2"),"")</f>
        <v/>
      </c>
      <c r="N115" s="114" t="str">
        <f>IF(LEN(Formátování_v3!J117)-LEN(SUBSTITUTE(UPPER(Formátování_v3!J117),"A",""))&gt;0,"0,5",IF(LEN(Formátování_v3!L117)-LEN(SUBSTITUTE(UPPER(Formátování_v3!L117),"A",""))&gt;0,"1",IF(LEN(Formátování_v3!N117)-LEN(SUBSTITUTE(UPPER(Formátování_v3!N117),"A",""))&gt;0,"2","")))</f>
        <v/>
      </c>
      <c r="O115" s="115" t="str">
        <f>IF(LEN(Formátování_v3!J117)+LEN(Formátování_v3!L117)+LEN(Formátování_v3!N117)-LEN(SUBSTITUTE(UPPER(Formátování_v3!J117),"A",""))-LEN(SUBSTITUTE(UPPER(Formátování_v3!L117),"A",""))-LEN(SUBSTITUTE(UPPER(Formátování_v3!N117),"A",""))&gt;1,IF(ISERROR(FIND("A",UPPER(Formátování_v3!N117),1)),IF(ISERROR(FIND("A",UPPER(Formátování_v3!L117),1)),"0,5","1"),"2"),"")</f>
        <v/>
      </c>
      <c r="P115" s="48"/>
      <c r="Q115" s="65">
        <f t="shared" si="22"/>
        <v>0</v>
      </c>
      <c r="R115" s="65" t="str">
        <f>IF(Formátování_v3!P117 &lt;&gt; "",Formátování_v3!P117,"")</f>
        <v/>
      </c>
      <c r="S115" s="66">
        <f t="shared" si="23"/>
        <v>0</v>
      </c>
      <c r="T115" s="58">
        <f t="shared" si="24"/>
        <v>0</v>
      </c>
      <c r="U115" s="58">
        <f t="shared" si="25"/>
        <v>0</v>
      </c>
      <c r="V115" s="58">
        <f t="shared" si="26"/>
        <v>0</v>
      </c>
      <c r="W115" s="58">
        <f t="shared" si="27"/>
        <v>0</v>
      </c>
      <c r="X115" s="58">
        <f t="shared" si="28"/>
        <v>0</v>
      </c>
      <c r="Y115" s="58">
        <f t="shared" si="29"/>
        <v>0</v>
      </c>
      <c r="Z115" s="1">
        <f t="shared" si="30"/>
        <v>0</v>
      </c>
      <c r="AE115" s="51">
        <f t="shared" si="21"/>
        <v>0</v>
      </c>
    </row>
    <row r="116" spans="1:31" ht="18.75" x14ac:dyDescent="0.2">
      <c r="A116" s="24">
        <f t="shared" si="20"/>
        <v>99</v>
      </c>
      <c r="B116" s="25">
        <f>Formátování_v3!B118</f>
        <v>0</v>
      </c>
      <c r="C116" s="244">
        <f>Formátování_v3!C118</f>
        <v>0</v>
      </c>
      <c r="D116" s="245"/>
      <c r="E116" s="245"/>
      <c r="F116" s="245"/>
      <c r="G116" s="245"/>
      <c r="H116" s="246"/>
      <c r="I116" s="67">
        <f>Formátování_v3!D118</f>
        <v>0</v>
      </c>
      <c r="J116" s="68">
        <f>Formátování_v3!F118</f>
        <v>0</v>
      </c>
      <c r="K116" s="69">
        <f>Formátování_v3!G118</f>
        <v>0</v>
      </c>
      <c r="L116" s="113" t="str">
        <f>IF(LEN(Formátování_v3!J118)-LEN(SUBSTITUTE(UPPER(Formátování_v3!J118),"B",""))&gt;0,"0,5",IF(LEN(Formátování_v3!L118)-LEN(SUBSTITUTE(UPPER(Formátování_v3!L118),"B",""))&gt;0,"1",IF(LEN(Formátování_v3!N118)-LEN(SUBSTITUTE(UPPER(Formátování_v3!N118),"B",""))&gt;0,"2","")))</f>
        <v/>
      </c>
      <c r="M116" s="114" t="str">
        <f>IF(LEN(Formátování_v3!J118)+LEN(Formátování_v3!L118)+LEN(Formátování_v3!N118)-LEN(SUBSTITUTE(UPPER(Formátování_v3!J118),"B",""))-LEN(SUBSTITUTE(UPPER(Formátování_v3!L118),"B",""))-LEN(SUBSTITUTE(UPPER(Formátování_v3!N118),"B",""))&gt;1,IF(ISERROR(FIND("B",UPPER(Formátování_v3!N118),1)),IF(ISERROR(FIND("B",UPPER(Formátování_v3!L118),1)),"0,5","1"),"2"),"")</f>
        <v/>
      </c>
      <c r="N116" s="114" t="str">
        <f>IF(LEN(Formátování_v3!J118)-LEN(SUBSTITUTE(UPPER(Formátování_v3!J118),"A",""))&gt;0,"0,5",IF(LEN(Formátování_v3!L118)-LEN(SUBSTITUTE(UPPER(Formátování_v3!L118),"A",""))&gt;0,"1",IF(LEN(Formátování_v3!N118)-LEN(SUBSTITUTE(UPPER(Formátování_v3!N118),"A",""))&gt;0,"2","")))</f>
        <v/>
      </c>
      <c r="O116" s="115" t="str">
        <f>IF(LEN(Formátování_v3!J118)+LEN(Formátování_v3!L118)+LEN(Formátování_v3!N118)-LEN(SUBSTITUTE(UPPER(Formátování_v3!J118),"A",""))-LEN(SUBSTITUTE(UPPER(Formátování_v3!L118),"A",""))-LEN(SUBSTITUTE(UPPER(Formátování_v3!N118),"A",""))&gt;1,IF(ISERROR(FIND("A",UPPER(Formátování_v3!N118),1)),IF(ISERROR(FIND("A",UPPER(Formátování_v3!L118),1)),"0,5","1"),"2"),"")</f>
        <v/>
      </c>
      <c r="P116" s="48"/>
      <c r="Q116" s="65">
        <f t="shared" si="22"/>
        <v>0</v>
      </c>
      <c r="R116" s="65" t="str">
        <f>IF(Formátování_v3!P118 &lt;&gt; "",Formátování_v3!P118,"")</f>
        <v/>
      </c>
      <c r="S116" s="66">
        <f t="shared" si="23"/>
        <v>0</v>
      </c>
      <c r="T116" s="58">
        <f t="shared" si="24"/>
        <v>0</v>
      </c>
      <c r="U116" s="58">
        <f t="shared" si="25"/>
        <v>0</v>
      </c>
      <c r="V116" s="58">
        <f t="shared" si="26"/>
        <v>0</v>
      </c>
      <c r="W116" s="58">
        <f t="shared" si="27"/>
        <v>0</v>
      </c>
      <c r="X116" s="58">
        <f t="shared" si="28"/>
        <v>0</v>
      </c>
      <c r="Y116" s="58">
        <f t="shared" si="29"/>
        <v>0</v>
      </c>
      <c r="Z116" s="1">
        <f t="shared" si="30"/>
        <v>0</v>
      </c>
      <c r="AE116" s="51">
        <f t="shared" si="21"/>
        <v>0</v>
      </c>
    </row>
    <row r="117" spans="1:31" ht="18.75" x14ac:dyDescent="0.2">
      <c r="A117" s="24">
        <f t="shared" si="20"/>
        <v>100</v>
      </c>
      <c r="B117" s="25">
        <f>Formátování_v3!B119</f>
        <v>0</v>
      </c>
      <c r="C117" s="244">
        <f>Formátování_v3!C119</f>
        <v>0</v>
      </c>
      <c r="D117" s="245"/>
      <c r="E117" s="245"/>
      <c r="F117" s="245"/>
      <c r="G117" s="245"/>
      <c r="H117" s="246"/>
      <c r="I117" s="67">
        <f>Formátování_v3!D119</f>
        <v>0</v>
      </c>
      <c r="J117" s="68">
        <f>Formátování_v3!F119</f>
        <v>0</v>
      </c>
      <c r="K117" s="69">
        <f>Formátování_v3!G119</f>
        <v>0</v>
      </c>
      <c r="L117" s="113" t="str">
        <f>IF(LEN(Formátování_v3!J119)-LEN(SUBSTITUTE(UPPER(Formátování_v3!J119),"B",""))&gt;0,"0,5",IF(LEN(Formátování_v3!L119)-LEN(SUBSTITUTE(UPPER(Formátování_v3!L119),"B",""))&gt;0,"1",IF(LEN(Formátování_v3!N119)-LEN(SUBSTITUTE(UPPER(Formátování_v3!N119),"B",""))&gt;0,"2","")))</f>
        <v/>
      </c>
      <c r="M117" s="114" t="str">
        <f>IF(LEN(Formátování_v3!J119)+LEN(Formátování_v3!L119)+LEN(Formátování_v3!N119)-LEN(SUBSTITUTE(UPPER(Formátování_v3!J119),"B",""))-LEN(SUBSTITUTE(UPPER(Formátování_v3!L119),"B",""))-LEN(SUBSTITUTE(UPPER(Formátování_v3!N119),"B",""))&gt;1,IF(ISERROR(FIND("B",UPPER(Formátování_v3!N119),1)),IF(ISERROR(FIND("B",UPPER(Formátování_v3!L119),1)),"0,5","1"),"2"),"")</f>
        <v/>
      </c>
      <c r="N117" s="114" t="str">
        <f>IF(LEN(Formátování_v3!J119)-LEN(SUBSTITUTE(UPPER(Formátování_v3!J119),"A",""))&gt;0,"0,5",IF(LEN(Formátování_v3!L119)-LEN(SUBSTITUTE(UPPER(Formátování_v3!L119),"A",""))&gt;0,"1",IF(LEN(Formátování_v3!N119)-LEN(SUBSTITUTE(UPPER(Formátování_v3!N119),"A",""))&gt;0,"2","")))</f>
        <v/>
      </c>
      <c r="O117" s="115" t="str">
        <f>IF(LEN(Formátování_v3!J119)+LEN(Formátování_v3!L119)+LEN(Formátování_v3!N119)-LEN(SUBSTITUTE(UPPER(Formátování_v3!J119),"A",""))-LEN(SUBSTITUTE(UPPER(Formátování_v3!L119),"A",""))-LEN(SUBSTITUTE(UPPER(Formátování_v3!N119),"A",""))&gt;1,IF(ISERROR(FIND("A",UPPER(Formátování_v3!N119),1)),IF(ISERROR(FIND("A",UPPER(Formátování_v3!L119),1)),"0,5","1"),"2"),"")</f>
        <v/>
      </c>
      <c r="P117" s="48"/>
      <c r="Q117" s="65">
        <f t="shared" si="22"/>
        <v>0</v>
      </c>
      <c r="R117" s="65" t="str">
        <f>IF(Formátování_v3!P119 &lt;&gt; "",Formátování_v3!P119,"")</f>
        <v/>
      </c>
      <c r="S117" s="66">
        <f t="shared" si="23"/>
        <v>0</v>
      </c>
      <c r="T117" s="58">
        <f t="shared" si="24"/>
        <v>0</v>
      </c>
      <c r="U117" s="58">
        <f t="shared" si="25"/>
        <v>0</v>
      </c>
      <c r="V117" s="58">
        <f t="shared" si="26"/>
        <v>0</v>
      </c>
      <c r="W117" s="58">
        <f t="shared" si="27"/>
        <v>0</v>
      </c>
      <c r="X117" s="58">
        <f t="shared" si="28"/>
        <v>0</v>
      </c>
      <c r="Y117" s="58">
        <f t="shared" si="29"/>
        <v>0</v>
      </c>
      <c r="Z117" s="1">
        <f t="shared" si="30"/>
        <v>0</v>
      </c>
      <c r="AE117" s="51">
        <f t="shared" si="21"/>
        <v>0</v>
      </c>
    </row>
    <row r="118" spans="1:31" ht="18.75" x14ac:dyDescent="0.2">
      <c r="A118" s="24">
        <f t="shared" si="20"/>
        <v>101</v>
      </c>
      <c r="B118" s="25">
        <f>Formátování_v3!B120</f>
        <v>0</v>
      </c>
      <c r="C118" s="244">
        <f>Formátování_v3!C120</f>
        <v>0</v>
      </c>
      <c r="D118" s="245"/>
      <c r="E118" s="245"/>
      <c r="F118" s="245"/>
      <c r="G118" s="245"/>
      <c r="H118" s="246"/>
      <c r="I118" s="67">
        <f>Formátování_v3!D120</f>
        <v>0</v>
      </c>
      <c r="J118" s="68">
        <f>Formátování_v3!F120</f>
        <v>0</v>
      </c>
      <c r="K118" s="69">
        <f>Formátování_v3!G120</f>
        <v>0</v>
      </c>
      <c r="L118" s="113" t="str">
        <f>IF(LEN(Formátování_v3!J120)-LEN(SUBSTITUTE(UPPER(Formátování_v3!J120),"B",""))&gt;0,"0,5",IF(LEN(Formátování_v3!L120)-LEN(SUBSTITUTE(UPPER(Formátování_v3!L120),"B",""))&gt;0,"1",IF(LEN(Formátování_v3!N120)-LEN(SUBSTITUTE(UPPER(Formátování_v3!N120),"B",""))&gt;0,"2","")))</f>
        <v/>
      </c>
      <c r="M118" s="114" t="str">
        <f>IF(LEN(Formátování_v3!J120)+LEN(Formátování_v3!L120)+LEN(Formátování_v3!N120)-LEN(SUBSTITUTE(UPPER(Formátování_v3!J120),"B",""))-LEN(SUBSTITUTE(UPPER(Formátování_v3!L120),"B",""))-LEN(SUBSTITUTE(UPPER(Formátování_v3!N120),"B",""))&gt;1,IF(ISERROR(FIND("B",UPPER(Formátování_v3!N120),1)),IF(ISERROR(FIND("B",UPPER(Formátování_v3!L120),1)),"0,5","1"),"2"),"")</f>
        <v/>
      </c>
      <c r="N118" s="114" t="str">
        <f>IF(LEN(Formátování_v3!J120)-LEN(SUBSTITUTE(UPPER(Formátování_v3!J120),"A",""))&gt;0,"0,5",IF(LEN(Formátování_v3!L120)-LEN(SUBSTITUTE(UPPER(Formátování_v3!L120),"A",""))&gt;0,"1",IF(LEN(Formátování_v3!N120)-LEN(SUBSTITUTE(UPPER(Formátování_v3!N120),"A",""))&gt;0,"2","")))</f>
        <v/>
      </c>
      <c r="O118" s="115" t="str">
        <f>IF(LEN(Formátování_v3!J120)+LEN(Formátování_v3!L120)+LEN(Formátování_v3!N120)-LEN(SUBSTITUTE(UPPER(Formátování_v3!J120),"A",""))-LEN(SUBSTITUTE(UPPER(Formátování_v3!L120),"A",""))-LEN(SUBSTITUTE(UPPER(Formátování_v3!N120),"A",""))&gt;1,IF(ISERROR(FIND("A",UPPER(Formátování_v3!N120),1)),IF(ISERROR(FIND("A",UPPER(Formátování_v3!L120),1)),"0,5","1"),"2"),"")</f>
        <v/>
      </c>
      <c r="P118" s="48"/>
      <c r="Q118" s="65">
        <f t="shared" si="22"/>
        <v>0</v>
      </c>
      <c r="R118" s="65" t="str">
        <f>IF(Formátování_v3!P120 &lt;&gt; "",Formátování_v3!P120,"")</f>
        <v/>
      </c>
      <c r="S118" s="66">
        <f t="shared" si="23"/>
        <v>0</v>
      </c>
      <c r="T118" s="58">
        <f t="shared" si="24"/>
        <v>0</v>
      </c>
      <c r="U118" s="58">
        <f t="shared" si="25"/>
        <v>0</v>
      </c>
      <c r="V118" s="58">
        <f t="shared" si="26"/>
        <v>0</v>
      </c>
      <c r="W118" s="58">
        <f t="shared" si="27"/>
        <v>0</v>
      </c>
      <c r="X118" s="58">
        <f t="shared" si="28"/>
        <v>0</v>
      </c>
      <c r="Y118" s="58">
        <f t="shared" si="29"/>
        <v>0</v>
      </c>
      <c r="Z118" s="1">
        <f t="shared" si="30"/>
        <v>0</v>
      </c>
      <c r="AE118" s="51">
        <f t="shared" si="21"/>
        <v>0</v>
      </c>
    </row>
    <row r="119" spans="1:31" ht="18.75" x14ac:dyDescent="0.2">
      <c r="A119" s="24">
        <f t="shared" si="20"/>
        <v>102</v>
      </c>
      <c r="B119" s="25">
        <f>Formátování_v3!B121</f>
        <v>0</v>
      </c>
      <c r="C119" s="244">
        <f>Formátování_v3!C121</f>
        <v>0</v>
      </c>
      <c r="D119" s="245"/>
      <c r="E119" s="245"/>
      <c r="F119" s="245"/>
      <c r="G119" s="245"/>
      <c r="H119" s="246"/>
      <c r="I119" s="67">
        <f>Formátování_v3!D121</f>
        <v>0</v>
      </c>
      <c r="J119" s="68">
        <f>Formátování_v3!F121</f>
        <v>0</v>
      </c>
      <c r="K119" s="69">
        <f>Formátování_v3!G121</f>
        <v>0</v>
      </c>
      <c r="L119" s="113" t="str">
        <f>IF(LEN(Formátování_v3!J121)-LEN(SUBSTITUTE(UPPER(Formátování_v3!J121),"B",""))&gt;0,"0,5",IF(LEN(Formátování_v3!L121)-LEN(SUBSTITUTE(UPPER(Formátování_v3!L121),"B",""))&gt;0,"1",IF(LEN(Formátování_v3!N121)-LEN(SUBSTITUTE(UPPER(Formátování_v3!N121),"B",""))&gt;0,"2","")))</f>
        <v/>
      </c>
      <c r="M119" s="114" t="str">
        <f>IF(LEN(Formátování_v3!J121)+LEN(Formátování_v3!L121)+LEN(Formátování_v3!N121)-LEN(SUBSTITUTE(UPPER(Formátování_v3!J121),"B",""))-LEN(SUBSTITUTE(UPPER(Formátování_v3!L121),"B",""))-LEN(SUBSTITUTE(UPPER(Formátování_v3!N121),"B",""))&gt;1,IF(ISERROR(FIND("B",UPPER(Formátování_v3!N121),1)),IF(ISERROR(FIND("B",UPPER(Formátování_v3!L121),1)),"0,5","1"),"2"),"")</f>
        <v/>
      </c>
      <c r="N119" s="114" t="str">
        <f>IF(LEN(Formátování_v3!J121)-LEN(SUBSTITUTE(UPPER(Formátování_v3!J121),"A",""))&gt;0,"0,5",IF(LEN(Formátování_v3!L121)-LEN(SUBSTITUTE(UPPER(Formátování_v3!L121),"A",""))&gt;0,"1",IF(LEN(Formátování_v3!N121)-LEN(SUBSTITUTE(UPPER(Formátování_v3!N121),"A",""))&gt;0,"2","")))</f>
        <v/>
      </c>
      <c r="O119" s="115" t="str">
        <f>IF(LEN(Formátování_v3!J121)+LEN(Formátování_v3!L121)+LEN(Formátování_v3!N121)-LEN(SUBSTITUTE(UPPER(Formátování_v3!J121),"A",""))-LEN(SUBSTITUTE(UPPER(Formátování_v3!L121),"A",""))-LEN(SUBSTITUTE(UPPER(Formátování_v3!N121),"A",""))&gt;1,IF(ISERROR(FIND("A",UPPER(Formátování_v3!N121),1)),IF(ISERROR(FIND("A",UPPER(Formátování_v3!L121),1)),"0,5","1"),"2"),"")</f>
        <v/>
      </c>
      <c r="P119" s="48"/>
      <c r="Q119" s="65">
        <f t="shared" si="22"/>
        <v>0</v>
      </c>
      <c r="R119" s="65" t="str">
        <f>IF(Formátování_v3!P121 &lt;&gt; "",Formátování_v3!P121,"")</f>
        <v/>
      </c>
      <c r="S119" s="66">
        <f t="shared" si="23"/>
        <v>0</v>
      </c>
      <c r="T119" s="58">
        <f t="shared" si="24"/>
        <v>0</v>
      </c>
      <c r="U119" s="58">
        <f t="shared" si="25"/>
        <v>0</v>
      </c>
      <c r="V119" s="58">
        <f t="shared" si="26"/>
        <v>0</v>
      </c>
      <c r="W119" s="58">
        <f t="shared" si="27"/>
        <v>0</v>
      </c>
      <c r="X119" s="58">
        <f t="shared" si="28"/>
        <v>0</v>
      </c>
      <c r="Y119" s="58">
        <f t="shared" si="29"/>
        <v>0</v>
      </c>
      <c r="Z119" s="1">
        <f t="shared" si="30"/>
        <v>0</v>
      </c>
      <c r="AE119" s="51">
        <f t="shared" si="21"/>
        <v>0</v>
      </c>
    </row>
    <row r="120" spans="1:31" ht="18.75" x14ac:dyDescent="0.2">
      <c r="A120" s="24">
        <f t="shared" si="20"/>
        <v>103</v>
      </c>
      <c r="B120" s="25">
        <f>Formátování_v3!B122</f>
        <v>0</v>
      </c>
      <c r="C120" s="244">
        <f>Formátování_v3!C122</f>
        <v>0</v>
      </c>
      <c r="D120" s="245"/>
      <c r="E120" s="245"/>
      <c r="F120" s="245"/>
      <c r="G120" s="245"/>
      <c r="H120" s="246"/>
      <c r="I120" s="67">
        <f>Formátování_v3!D122</f>
        <v>0</v>
      </c>
      <c r="J120" s="68">
        <f>Formátování_v3!F122</f>
        <v>0</v>
      </c>
      <c r="K120" s="69">
        <f>Formátování_v3!G122</f>
        <v>0</v>
      </c>
      <c r="L120" s="113" t="str">
        <f>IF(LEN(Formátování_v3!J122)-LEN(SUBSTITUTE(UPPER(Formátování_v3!J122),"B",""))&gt;0,"0,5",IF(LEN(Formátování_v3!L122)-LEN(SUBSTITUTE(UPPER(Formátování_v3!L122),"B",""))&gt;0,"1",IF(LEN(Formátování_v3!N122)-LEN(SUBSTITUTE(UPPER(Formátování_v3!N122),"B",""))&gt;0,"2","")))</f>
        <v/>
      </c>
      <c r="M120" s="114" t="str">
        <f>IF(LEN(Formátování_v3!J122)+LEN(Formátování_v3!L122)+LEN(Formátování_v3!N122)-LEN(SUBSTITUTE(UPPER(Formátování_v3!J122),"B",""))-LEN(SUBSTITUTE(UPPER(Formátování_v3!L122),"B",""))-LEN(SUBSTITUTE(UPPER(Formátování_v3!N122),"B",""))&gt;1,IF(ISERROR(FIND("B",UPPER(Formátování_v3!N122),1)),IF(ISERROR(FIND("B",UPPER(Formátování_v3!L122),1)),"0,5","1"),"2"),"")</f>
        <v/>
      </c>
      <c r="N120" s="114" t="str">
        <f>IF(LEN(Formátování_v3!J122)-LEN(SUBSTITUTE(UPPER(Formátování_v3!J122),"A",""))&gt;0,"0,5",IF(LEN(Formátování_v3!L122)-LEN(SUBSTITUTE(UPPER(Formátování_v3!L122),"A",""))&gt;0,"1",IF(LEN(Formátování_v3!N122)-LEN(SUBSTITUTE(UPPER(Formátování_v3!N122),"A",""))&gt;0,"2","")))</f>
        <v/>
      </c>
      <c r="O120" s="115" t="str">
        <f>IF(LEN(Formátování_v3!J122)+LEN(Formátování_v3!L122)+LEN(Formátování_v3!N122)-LEN(SUBSTITUTE(UPPER(Formátování_v3!J122),"A",""))-LEN(SUBSTITUTE(UPPER(Formátování_v3!L122),"A",""))-LEN(SUBSTITUTE(UPPER(Formátování_v3!N122),"A",""))&gt;1,IF(ISERROR(FIND("A",UPPER(Formátování_v3!N122),1)),IF(ISERROR(FIND("A",UPPER(Formátování_v3!L122),1)),"0,5","1"),"2"),"")</f>
        <v/>
      </c>
      <c r="P120" s="48"/>
      <c r="Q120" s="65">
        <f t="shared" si="22"/>
        <v>0</v>
      </c>
      <c r="R120" s="65" t="str">
        <f>IF(Formátování_v3!P122 &lt;&gt; "",Formátování_v3!P122,"")</f>
        <v/>
      </c>
      <c r="S120" s="66">
        <f t="shared" si="23"/>
        <v>0</v>
      </c>
      <c r="T120" s="58">
        <f t="shared" si="24"/>
        <v>0</v>
      </c>
      <c r="U120" s="58">
        <f t="shared" si="25"/>
        <v>0</v>
      </c>
      <c r="V120" s="58">
        <f t="shared" si="26"/>
        <v>0</v>
      </c>
      <c r="W120" s="58">
        <f t="shared" si="27"/>
        <v>0</v>
      </c>
      <c r="X120" s="58">
        <f t="shared" si="28"/>
        <v>0</v>
      </c>
      <c r="Y120" s="58">
        <f t="shared" si="29"/>
        <v>0</v>
      </c>
      <c r="Z120" s="1">
        <f t="shared" si="30"/>
        <v>0</v>
      </c>
      <c r="AE120" s="51">
        <f t="shared" si="21"/>
        <v>0</v>
      </c>
    </row>
    <row r="121" spans="1:31" ht="18.75" x14ac:dyDescent="0.2">
      <c r="A121" s="24">
        <f t="shared" si="20"/>
        <v>104</v>
      </c>
      <c r="B121" s="25">
        <f>Formátování_v3!B123</f>
        <v>0</v>
      </c>
      <c r="C121" s="244">
        <f>Formátování_v3!C123</f>
        <v>0</v>
      </c>
      <c r="D121" s="245"/>
      <c r="E121" s="245"/>
      <c r="F121" s="245"/>
      <c r="G121" s="245"/>
      <c r="H121" s="246"/>
      <c r="I121" s="67">
        <f>Formátování_v3!D123</f>
        <v>0</v>
      </c>
      <c r="J121" s="68">
        <f>Formátování_v3!F123</f>
        <v>0</v>
      </c>
      <c r="K121" s="69">
        <f>Formátování_v3!G123</f>
        <v>0</v>
      </c>
      <c r="L121" s="113" t="str">
        <f>IF(LEN(Formátování_v3!J123)-LEN(SUBSTITUTE(UPPER(Formátování_v3!J123),"B",""))&gt;0,"0,5",IF(LEN(Formátování_v3!L123)-LEN(SUBSTITUTE(UPPER(Formátování_v3!L123),"B",""))&gt;0,"1",IF(LEN(Formátování_v3!N123)-LEN(SUBSTITUTE(UPPER(Formátování_v3!N123),"B",""))&gt;0,"2","")))</f>
        <v/>
      </c>
      <c r="M121" s="114" t="str">
        <f>IF(LEN(Formátování_v3!J123)+LEN(Formátování_v3!L123)+LEN(Formátování_v3!N123)-LEN(SUBSTITUTE(UPPER(Formátování_v3!J123),"B",""))-LEN(SUBSTITUTE(UPPER(Formátování_v3!L123),"B",""))-LEN(SUBSTITUTE(UPPER(Formátování_v3!N123),"B",""))&gt;1,IF(ISERROR(FIND("B",UPPER(Formátování_v3!N123),1)),IF(ISERROR(FIND("B",UPPER(Formátování_v3!L123),1)),"0,5","1"),"2"),"")</f>
        <v/>
      </c>
      <c r="N121" s="114" t="str">
        <f>IF(LEN(Formátování_v3!J123)-LEN(SUBSTITUTE(UPPER(Formátování_v3!J123),"A",""))&gt;0,"0,5",IF(LEN(Formátování_v3!L123)-LEN(SUBSTITUTE(UPPER(Formátování_v3!L123),"A",""))&gt;0,"1",IF(LEN(Formátování_v3!N123)-LEN(SUBSTITUTE(UPPER(Formátování_v3!N123),"A",""))&gt;0,"2","")))</f>
        <v/>
      </c>
      <c r="O121" s="115" t="str">
        <f>IF(LEN(Formátování_v3!J123)+LEN(Formátování_v3!L123)+LEN(Formátování_v3!N123)-LEN(SUBSTITUTE(UPPER(Formátování_v3!J123),"A",""))-LEN(SUBSTITUTE(UPPER(Formátování_v3!L123),"A",""))-LEN(SUBSTITUTE(UPPER(Formátování_v3!N123),"A",""))&gt;1,IF(ISERROR(FIND("A",UPPER(Formátování_v3!N123),1)),IF(ISERROR(FIND("A",UPPER(Formátování_v3!L123),1)),"0,5","1"),"2"),"")</f>
        <v/>
      </c>
      <c r="P121" s="48"/>
      <c r="Q121" s="65">
        <f t="shared" si="22"/>
        <v>0</v>
      </c>
      <c r="R121" s="65" t="str">
        <f>IF(Formátování_v3!P123 &lt;&gt; "",Formátování_v3!P123,"")</f>
        <v/>
      </c>
      <c r="S121" s="66">
        <f t="shared" si="23"/>
        <v>0</v>
      </c>
      <c r="T121" s="58">
        <f t="shared" si="24"/>
        <v>0</v>
      </c>
      <c r="U121" s="58">
        <f t="shared" si="25"/>
        <v>0</v>
      </c>
      <c r="V121" s="58">
        <f t="shared" si="26"/>
        <v>0</v>
      </c>
      <c r="W121" s="58">
        <f t="shared" si="27"/>
        <v>0</v>
      </c>
      <c r="X121" s="58">
        <f t="shared" si="28"/>
        <v>0</v>
      </c>
      <c r="Y121" s="58">
        <f t="shared" si="29"/>
        <v>0</v>
      </c>
      <c r="Z121" s="1">
        <f t="shared" si="30"/>
        <v>0</v>
      </c>
      <c r="AE121" s="51">
        <f t="shared" si="21"/>
        <v>0</v>
      </c>
    </row>
    <row r="122" spans="1:31" ht="18.75" x14ac:dyDescent="0.2">
      <c r="A122" s="24">
        <f t="shared" si="20"/>
        <v>105</v>
      </c>
      <c r="B122" s="25">
        <f>Formátování_v3!B124</f>
        <v>0</v>
      </c>
      <c r="C122" s="244">
        <f>Formátování_v3!C124</f>
        <v>0</v>
      </c>
      <c r="D122" s="245"/>
      <c r="E122" s="245"/>
      <c r="F122" s="245"/>
      <c r="G122" s="245"/>
      <c r="H122" s="246"/>
      <c r="I122" s="67">
        <f>Formátování_v3!D124</f>
        <v>0</v>
      </c>
      <c r="J122" s="68">
        <f>Formátování_v3!F124</f>
        <v>0</v>
      </c>
      <c r="K122" s="69">
        <f>Formátování_v3!G124</f>
        <v>0</v>
      </c>
      <c r="L122" s="113" t="str">
        <f>IF(LEN(Formátování_v3!J124)-LEN(SUBSTITUTE(UPPER(Formátování_v3!J124),"B",""))&gt;0,"0,5",IF(LEN(Formátování_v3!L124)-LEN(SUBSTITUTE(UPPER(Formátování_v3!L124),"B",""))&gt;0,"1",IF(LEN(Formátování_v3!N124)-LEN(SUBSTITUTE(UPPER(Formátování_v3!N124),"B",""))&gt;0,"2","")))</f>
        <v/>
      </c>
      <c r="M122" s="114" t="str">
        <f>IF(LEN(Formátování_v3!J124)+LEN(Formátování_v3!L124)+LEN(Formátování_v3!N124)-LEN(SUBSTITUTE(UPPER(Formátování_v3!J124),"B",""))-LEN(SUBSTITUTE(UPPER(Formátování_v3!L124),"B",""))-LEN(SUBSTITUTE(UPPER(Formátování_v3!N124),"B",""))&gt;1,IF(ISERROR(FIND("B",UPPER(Formátování_v3!N124),1)),IF(ISERROR(FIND("B",UPPER(Formátování_v3!L124),1)),"0,5","1"),"2"),"")</f>
        <v/>
      </c>
      <c r="N122" s="114" t="str">
        <f>IF(LEN(Formátování_v3!J124)-LEN(SUBSTITUTE(UPPER(Formátování_v3!J124),"A",""))&gt;0,"0,5",IF(LEN(Formátování_v3!L124)-LEN(SUBSTITUTE(UPPER(Formátování_v3!L124),"A",""))&gt;0,"1",IF(LEN(Formátování_v3!N124)-LEN(SUBSTITUTE(UPPER(Formátování_v3!N124),"A",""))&gt;0,"2","")))</f>
        <v/>
      </c>
      <c r="O122" s="115" t="str">
        <f>IF(LEN(Formátování_v3!J124)+LEN(Formátování_v3!L124)+LEN(Formátování_v3!N124)-LEN(SUBSTITUTE(UPPER(Formátování_v3!J124),"A",""))-LEN(SUBSTITUTE(UPPER(Formátování_v3!L124),"A",""))-LEN(SUBSTITUTE(UPPER(Formátování_v3!N124),"A",""))&gt;1,IF(ISERROR(FIND("A",UPPER(Formátování_v3!N124),1)),IF(ISERROR(FIND("A",UPPER(Formátování_v3!L124),1)),"0,5","1"),"2"),"")</f>
        <v/>
      </c>
      <c r="P122" s="48"/>
      <c r="Q122" s="65">
        <f t="shared" si="22"/>
        <v>0</v>
      </c>
      <c r="R122" s="65" t="str">
        <f>IF(Formátování_v3!P124 &lt;&gt; "",Formátování_v3!P124,"")</f>
        <v/>
      </c>
      <c r="S122" s="66">
        <f t="shared" si="23"/>
        <v>0</v>
      </c>
      <c r="T122" s="58">
        <f t="shared" si="24"/>
        <v>0</v>
      </c>
      <c r="U122" s="58">
        <f t="shared" si="25"/>
        <v>0</v>
      </c>
      <c r="V122" s="58">
        <f t="shared" si="26"/>
        <v>0</v>
      </c>
      <c r="W122" s="58">
        <f t="shared" si="27"/>
        <v>0</v>
      </c>
      <c r="X122" s="58">
        <f t="shared" si="28"/>
        <v>0</v>
      </c>
      <c r="Y122" s="58">
        <f t="shared" si="29"/>
        <v>0</v>
      </c>
      <c r="Z122" s="1">
        <f t="shared" si="30"/>
        <v>0</v>
      </c>
      <c r="AE122" s="51">
        <f t="shared" si="21"/>
        <v>0</v>
      </c>
    </row>
    <row r="123" spans="1:31" ht="18.75" x14ac:dyDescent="0.2">
      <c r="A123" s="24">
        <f t="shared" si="20"/>
        <v>106</v>
      </c>
      <c r="B123" s="25">
        <f>Formátování_v3!B125</f>
        <v>0</v>
      </c>
      <c r="C123" s="244">
        <f>Formátování_v3!C125</f>
        <v>0</v>
      </c>
      <c r="D123" s="245"/>
      <c r="E123" s="245"/>
      <c r="F123" s="245"/>
      <c r="G123" s="245"/>
      <c r="H123" s="246"/>
      <c r="I123" s="67">
        <f>Formátování_v3!D125</f>
        <v>0</v>
      </c>
      <c r="J123" s="68">
        <f>Formátování_v3!F125</f>
        <v>0</v>
      </c>
      <c r="K123" s="69">
        <f>Formátování_v3!G125</f>
        <v>0</v>
      </c>
      <c r="L123" s="113" t="str">
        <f>IF(LEN(Formátování_v3!J125)-LEN(SUBSTITUTE(UPPER(Formátování_v3!J125),"B",""))&gt;0,"0,5",IF(LEN(Formátování_v3!L125)-LEN(SUBSTITUTE(UPPER(Formátování_v3!L125),"B",""))&gt;0,"1",IF(LEN(Formátování_v3!N125)-LEN(SUBSTITUTE(UPPER(Formátování_v3!N125),"B",""))&gt;0,"2","")))</f>
        <v/>
      </c>
      <c r="M123" s="114" t="str">
        <f>IF(LEN(Formátování_v3!J125)+LEN(Formátování_v3!L125)+LEN(Formátování_v3!N125)-LEN(SUBSTITUTE(UPPER(Formátování_v3!J125),"B",""))-LEN(SUBSTITUTE(UPPER(Formátování_v3!L125),"B",""))-LEN(SUBSTITUTE(UPPER(Formátování_v3!N125),"B",""))&gt;1,IF(ISERROR(FIND("B",UPPER(Formátování_v3!N125),1)),IF(ISERROR(FIND("B",UPPER(Formátování_v3!L125),1)),"0,5","1"),"2"),"")</f>
        <v/>
      </c>
      <c r="N123" s="114" t="str">
        <f>IF(LEN(Formátování_v3!J125)-LEN(SUBSTITUTE(UPPER(Formátování_v3!J125),"A",""))&gt;0,"0,5",IF(LEN(Formátování_v3!L125)-LEN(SUBSTITUTE(UPPER(Formátování_v3!L125),"A",""))&gt;0,"1",IF(LEN(Formátování_v3!N125)-LEN(SUBSTITUTE(UPPER(Formátování_v3!N125),"A",""))&gt;0,"2","")))</f>
        <v/>
      </c>
      <c r="O123" s="115" t="str">
        <f>IF(LEN(Formátování_v3!J125)+LEN(Formátování_v3!L125)+LEN(Formátování_v3!N125)-LEN(SUBSTITUTE(UPPER(Formátování_v3!J125),"A",""))-LEN(SUBSTITUTE(UPPER(Formátování_v3!L125),"A",""))-LEN(SUBSTITUTE(UPPER(Formátování_v3!N125),"A",""))&gt;1,IF(ISERROR(FIND("A",UPPER(Formátování_v3!N125),1)),IF(ISERROR(FIND("A",UPPER(Formátování_v3!L125),1)),"0,5","1"),"2"),"")</f>
        <v/>
      </c>
      <c r="P123" s="48"/>
      <c r="Q123" s="65">
        <f t="shared" si="22"/>
        <v>0</v>
      </c>
      <c r="R123" s="65" t="str">
        <f>IF(Formátování_v3!P125 &lt;&gt; "",Formátování_v3!P125,"")</f>
        <v/>
      </c>
      <c r="S123" s="66">
        <f t="shared" si="23"/>
        <v>0</v>
      </c>
      <c r="T123" s="58">
        <f t="shared" si="24"/>
        <v>0</v>
      </c>
      <c r="U123" s="58">
        <f t="shared" si="25"/>
        <v>0</v>
      </c>
      <c r="V123" s="58">
        <f t="shared" si="26"/>
        <v>0</v>
      </c>
      <c r="W123" s="58">
        <f t="shared" si="27"/>
        <v>0</v>
      </c>
      <c r="X123" s="58">
        <f t="shared" si="28"/>
        <v>0</v>
      </c>
      <c r="Y123" s="58">
        <f t="shared" si="29"/>
        <v>0</v>
      </c>
      <c r="Z123" s="1">
        <f t="shared" si="30"/>
        <v>0</v>
      </c>
      <c r="AE123" s="51">
        <f t="shared" si="21"/>
        <v>0</v>
      </c>
    </row>
    <row r="124" spans="1:31" ht="18.75" x14ac:dyDescent="0.2">
      <c r="A124" s="24">
        <f t="shared" si="20"/>
        <v>107</v>
      </c>
      <c r="B124" s="25">
        <f>Formátování_v3!B126</f>
        <v>0</v>
      </c>
      <c r="C124" s="244">
        <f>Formátování_v3!C126</f>
        <v>0</v>
      </c>
      <c r="D124" s="245"/>
      <c r="E124" s="245"/>
      <c r="F124" s="245"/>
      <c r="G124" s="245"/>
      <c r="H124" s="246"/>
      <c r="I124" s="67">
        <f>Formátování_v3!D126</f>
        <v>0</v>
      </c>
      <c r="J124" s="68">
        <f>Formátování_v3!F126</f>
        <v>0</v>
      </c>
      <c r="K124" s="69">
        <f>Formátování_v3!G126</f>
        <v>0</v>
      </c>
      <c r="L124" s="113" t="str">
        <f>IF(LEN(Formátování_v3!J126)-LEN(SUBSTITUTE(UPPER(Formátování_v3!J126),"B",""))&gt;0,"0,5",IF(LEN(Formátování_v3!L126)-LEN(SUBSTITUTE(UPPER(Formátování_v3!L126),"B",""))&gt;0,"1",IF(LEN(Formátování_v3!N126)-LEN(SUBSTITUTE(UPPER(Formátování_v3!N126),"B",""))&gt;0,"2","")))</f>
        <v/>
      </c>
      <c r="M124" s="114" t="str">
        <f>IF(LEN(Formátování_v3!J126)+LEN(Formátování_v3!L126)+LEN(Formátování_v3!N126)-LEN(SUBSTITUTE(UPPER(Formátování_v3!J126),"B",""))-LEN(SUBSTITUTE(UPPER(Formátování_v3!L126),"B",""))-LEN(SUBSTITUTE(UPPER(Formátování_v3!N126),"B",""))&gt;1,IF(ISERROR(FIND("B",UPPER(Formátování_v3!N126),1)),IF(ISERROR(FIND("B",UPPER(Formátování_v3!L126),1)),"0,5","1"),"2"),"")</f>
        <v/>
      </c>
      <c r="N124" s="114" t="str">
        <f>IF(LEN(Formátování_v3!J126)-LEN(SUBSTITUTE(UPPER(Formátování_v3!J126),"A",""))&gt;0,"0,5",IF(LEN(Formátování_v3!L126)-LEN(SUBSTITUTE(UPPER(Formátování_v3!L126),"A",""))&gt;0,"1",IF(LEN(Formátování_v3!N126)-LEN(SUBSTITUTE(UPPER(Formátování_v3!N126),"A",""))&gt;0,"2","")))</f>
        <v/>
      </c>
      <c r="O124" s="115" t="str">
        <f>IF(LEN(Formátování_v3!J126)+LEN(Formátování_v3!L126)+LEN(Formátování_v3!N126)-LEN(SUBSTITUTE(UPPER(Formátování_v3!J126),"A",""))-LEN(SUBSTITUTE(UPPER(Formátování_v3!L126),"A",""))-LEN(SUBSTITUTE(UPPER(Formátování_v3!N126),"A",""))&gt;1,IF(ISERROR(FIND("A",UPPER(Formátování_v3!N126),1)),IF(ISERROR(FIND("A",UPPER(Formátování_v3!L126),1)),"0,5","1"),"2"),"")</f>
        <v/>
      </c>
      <c r="P124" s="48"/>
      <c r="Q124" s="65">
        <f t="shared" si="22"/>
        <v>0</v>
      </c>
      <c r="R124" s="65" t="str">
        <f>IF(Formátování_v3!P126 &lt;&gt; "",Formátování_v3!P126,"")</f>
        <v/>
      </c>
      <c r="S124" s="66">
        <f t="shared" si="23"/>
        <v>0</v>
      </c>
      <c r="T124" s="58">
        <f t="shared" si="24"/>
        <v>0</v>
      </c>
      <c r="U124" s="58">
        <f t="shared" si="25"/>
        <v>0</v>
      </c>
      <c r="V124" s="58">
        <f t="shared" si="26"/>
        <v>0</v>
      </c>
      <c r="W124" s="58">
        <f t="shared" si="27"/>
        <v>0</v>
      </c>
      <c r="X124" s="58">
        <f t="shared" si="28"/>
        <v>0</v>
      </c>
      <c r="Y124" s="58">
        <f t="shared" si="29"/>
        <v>0</v>
      </c>
      <c r="Z124" s="1">
        <f t="shared" si="30"/>
        <v>0</v>
      </c>
      <c r="AE124" s="51">
        <f t="shared" si="21"/>
        <v>0</v>
      </c>
    </row>
    <row r="125" spans="1:31" ht="18.75" x14ac:dyDescent="0.2">
      <c r="A125" s="24">
        <f t="shared" si="20"/>
        <v>108</v>
      </c>
      <c r="B125" s="25">
        <f>Formátování_v3!B127</f>
        <v>0</v>
      </c>
      <c r="C125" s="244">
        <f>Formátování_v3!C127</f>
        <v>0</v>
      </c>
      <c r="D125" s="245"/>
      <c r="E125" s="245"/>
      <c r="F125" s="245"/>
      <c r="G125" s="245"/>
      <c r="H125" s="246"/>
      <c r="I125" s="67">
        <f>Formátování_v3!D127</f>
        <v>0</v>
      </c>
      <c r="J125" s="68">
        <f>Formátování_v3!F127</f>
        <v>0</v>
      </c>
      <c r="K125" s="69">
        <f>Formátování_v3!G127</f>
        <v>0</v>
      </c>
      <c r="L125" s="113" t="str">
        <f>IF(LEN(Formátování_v3!J127)-LEN(SUBSTITUTE(UPPER(Formátování_v3!J127),"B",""))&gt;0,"0,5",IF(LEN(Formátování_v3!L127)-LEN(SUBSTITUTE(UPPER(Formátování_v3!L127),"B",""))&gt;0,"1",IF(LEN(Formátování_v3!N127)-LEN(SUBSTITUTE(UPPER(Formátování_v3!N127),"B",""))&gt;0,"2","")))</f>
        <v/>
      </c>
      <c r="M125" s="114" t="str">
        <f>IF(LEN(Formátování_v3!J127)+LEN(Formátování_v3!L127)+LEN(Formátování_v3!N127)-LEN(SUBSTITUTE(UPPER(Formátování_v3!J127),"B",""))-LEN(SUBSTITUTE(UPPER(Formátování_v3!L127),"B",""))-LEN(SUBSTITUTE(UPPER(Formátování_v3!N127),"B",""))&gt;1,IF(ISERROR(FIND("B",UPPER(Formátování_v3!N127),1)),IF(ISERROR(FIND("B",UPPER(Formátování_v3!L127),1)),"0,5","1"),"2"),"")</f>
        <v/>
      </c>
      <c r="N125" s="114" t="str">
        <f>IF(LEN(Formátování_v3!J127)-LEN(SUBSTITUTE(UPPER(Formátování_v3!J127),"A",""))&gt;0,"0,5",IF(LEN(Formátování_v3!L127)-LEN(SUBSTITUTE(UPPER(Formátování_v3!L127),"A",""))&gt;0,"1",IF(LEN(Formátování_v3!N127)-LEN(SUBSTITUTE(UPPER(Formátování_v3!N127),"A",""))&gt;0,"2","")))</f>
        <v/>
      </c>
      <c r="O125" s="115" t="str">
        <f>IF(LEN(Formátování_v3!J127)+LEN(Formátování_v3!L127)+LEN(Formátování_v3!N127)-LEN(SUBSTITUTE(UPPER(Formátování_v3!J127),"A",""))-LEN(SUBSTITUTE(UPPER(Formátování_v3!L127),"A",""))-LEN(SUBSTITUTE(UPPER(Formátování_v3!N127),"A",""))&gt;1,IF(ISERROR(FIND("A",UPPER(Formátování_v3!N127),1)),IF(ISERROR(FIND("A",UPPER(Formátování_v3!L127),1)),"0,5","1"),"2"),"")</f>
        <v/>
      </c>
      <c r="P125" s="48"/>
      <c r="Q125" s="65">
        <f t="shared" si="22"/>
        <v>0</v>
      </c>
      <c r="R125" s="65" t="str">
        <f>IF(Formátování_v3!P127 &lt;&gt; "",Formátování_v3!P127,"")</f>
        <v/>
      </c>
      <c r="S125" s="66">
        <f t="shared" si="23"/>
        <v>0</v>
      </c>
      <c r="T125" s="58">
        <f t="shared" si="24"/>
        <v>0</v>
      </c>
      <c r="U125" s="58">
        <f t="shared" si="25"/>
        <v>0</v>
      </c>
      <c r="V125" s="58">
        <f t="shared" si="26"/>
        <v>0</v>
      </c>
      <c r="W125" s="58">
        <f t="shared" si="27"/>
        <v>0</v>
      </c>
      <c r="X125" s="58">
        <f t="shared" si="28"/>
        <v>0</v>
      </c>
      <c r="Y125" s="58">
        <f t="shared" si="29"/>
        <v>0</v>
      </c>
      <c r="Z125" s="1">
        <f t="shared" si="30"/>
        <v>0</v>
      </c>
      <c r="AE125" s="51">
        <f t="shared" si="21"/>
        <v>0</v>
      </c>
    </row>
    <row r="126" spans="1:31" ht="18.75" x14ac:dyDescent="0.2">
      <c r="A126" s="24">
        <f t="shared" si="20"/>
        <v>109</v>
      </c>
      <c r="B126" s="25">
        <f>Formátování_v3!B128</f>
        <v>0</v>
      </c>
      <c r="C126" s="244">
        <f>Formátování_v3!C128</f>
        <v>0</v>
      </c>
      <c r="D126" s="245"/>
      <c r="E126" s="245"/>
      <c r="F126" s="245"/>
      <c r="G126" s="245"/>
      <c r="H126" s="246"/>
      <c r="I126" s="67">
        <f>Formátování_v3!D128</f>
        <v>0</v>
      </c>
      <c r="J126" s="68">
        <f>Formátování_v3!F128</f>
        <v>0</v>
      </c>
      <c r="K126" s="69">
        <f>Formátování_v3!G128</f>
        <v>0</v>
      </c>
      <c r="L126" s="113" t="str">
        <f>IF(LEN(Formátování_v3!J128)-LEN(SUBSTITUTE(UPPER(Formátování_v3!J128),"B",""))&gt;0,"0,5",IF(LEN(Formátování_v3!L128)-LEN(SUBSTITUTE(UPPER(Formátování_v3!L128),"B",""))&gt;0,"1",IF(LEN(Formátování_v3!N128)-LEN(SUBSTITUTE(UPPER(Formátování_v3!N128),"B",""))&gt;0,"2","")))</f>
        <v/>
      </c>
      <c r="M126" s="114" t="str">
        <f>IF(LEN(Formátování_v3!J128)+LEN(Formátování_v3!L128)+LEN(Formátování_v3!N128)-LEN(SUBSTITUTE(UPPER(Formátování_v3!J128),"B",""))-LEN(SUBSTITUTE(UPPER(Formátování_v3!L128),"B",""))-LEN(SUBSTITUTE(UPPER(Formátování_v3!N128),"B",""))&gt;1,IF(ISERROR(FIND("B",UPPER(Formátování_v3!N128),1)),IF(ISERROR(FIND("B",UPPER(Formátování_v3!L128),1)),"0,5","1"),"2"),"")</f>
        <v/>
      </c>
      <c r="N126" s="114" t="str">
        <f>IF(LEN(Formátování_v3!J128)-LEN(SUBSTITUTE(UPPER(Formátování_v3!J128),"A",""))&gt;0,"0,5",IF(LEN(Formátování_v3!L128)-LEN(SUBSTITUTE(UPPER(Formátování_v3!L128),"A",""))&gt;0,"1",IF(LEN(Formátování_v3!N128)-LEN(SUBSTITUTE(UPPER(Formátování_v3!N128),"A",""))&gt;0,"2","")))</f>
        <v/>
      </c>
      <c r="O126" s="115" t="str">
        <f>IF(LEN(Formátování_v3!J128)+LEN(Formátování_v3!L128)+LEN(Formátování_v3!N128)-LEN(SUBSTITUTE(UPPER(Formátování_v3!J128),"A",""))-LEN(SUBSTITUTE(UPPER(Formátování_v3!L128),"A",""))-LEN(SUBSTITUTE(UPPER(Formátování_v3!N128),"A",""))&gt;1,IF(ISERROR(FIND("A",UPPER(Formátování_v3!N128),1)),IF(ISERROR(FIND("A",UPPER(Formátování_v3!L128),1)),"0,5","1"),"2"),"")</f>
        <v/>
      </c>
      <c r="P126" s="48"/>
      <c r="Q126" s="65">
        <f t="shared" si="22"/>
        <v>0</v>
      </c>
      <c r="R126" s="65" t="str">
        <f>IF(Formátování_v3!P128 &lt;&gt; "",Formátování_v3!P128,"")</f>
        <v/>
      </c>
      <c r="S126" s="66">
        <f t="shared" si="23"/>
        <v>0</v>
      </c>
      <c r="T126" s="58">
        <f t="shared" si="24"/>
        <v>0</v>
      </c>
      <c r="U126" s="58">
        <f t="shared" si="25"/>
        <v>0</v>
      </c>
      <c r="V126" s="58">
        <f t="shared" si="26"/>
        <v>0</v>
      </c>
      <c r="W126" s="58">
        <f t="shared" si="27"/>
        <v>0</v>
      </c>
      <c r="X126" s="58">
        <f t="shared" si="28"/>
        <v>0</v>
      </c>
      <c r="Y126" s="58">
        <f t="shared" si="29"/>
        <v>0</v>
      </c>
      <c r="Z126" s="1">
        <f t="shared" si="30"/>
        <v>0</v>
      </c>
      <c r="AE126" s="51">
        <f t="shared" si="21"/>
        <v>0</v>
      </c>
    </row>
    <row r="127" spans="1:31" ht="18.75" x14ac:dyDescent="0.2">
      <c r="A127" s="24">
        <f t="shared" si="20"/>
        <v>110</v>
      </c>
      <c r="B127" s="25">
        <f>Formátování_v3!B129</f>
        <v>0</v>
      </c>
      <c r="C127" s="244">
        <f>Formátování_v3!C129</f>
        <v>0</v>
      </c>
      <c r="D127" s="245"/>
      <c r="E127" s="245"/>
      <c r="F127" s="245"/>
      <c r="G127" s="245"/>
      <c r="H127" s="246"/>
      <c r="I127" s="67">
        <f>Formátování_v3!D129</f>
        <v>0</v>
      </c>
      <c r="J127" s="68">
        <f>Formátování_v3!F129</f>
        <v>0</v>
      </c>
      <c r="K127" s="69">
        <f>Formátování_v3!G129</f>
        <v>0</v>
      </c>
      <c r="L127" s="113" t="str">
        <f>IF(LEN(Formátování_v3!J129)-LEN(SUBSTITUTE(UPPER(Formátování_v3!J129),"B",""))&gt;0,"0,5",IF(LEN(Formátování_v3!L129)-LEN(SUBSTITUTE(UPPER(Formátování_v3!L129),"B",""))&gt;0,"1",IF(LEN(Formátování_v3!N129)-LEN(SUBSTITUTE(UPPER(Formátování_v3!N129),"B",""))&gt;0,"2","")))</f>
        <v/>
      </c>
      <c r="M127" s="114" t="str">
        <f>IF(LEN(Formátování_v3!J129)+LEN(Formátování_v3!L129)+LEN(Formátování_v3!N129)-LEN(SUBSTITUTE(UPPER(Formátování_v3!J129),"B",""))-LEN(SUBSTITUTE(UPPER(Formátování_v3!L129),"B",""))-LEN(SUBSTITUTE(UPPER(Formátování_v3!N129),"B",""))&gt;1,IF(ISERROR(FIND("B",UPPER(Formátování_v3!N129),1)),IF(ISERROR(FIND("B",UPPER(Formátování_v3!L129),1)),"0,5","1"),"2"),"")</f>
        <v/>
      </c>
      <c r="N127" s="114" t="str">
        <f>IF(LEN(Formátování_v3!J129)-LEN(SUBSTITUTE(UPPER(Formátování_v3!J129),"A",""))&gt;0,"0,5",IF(LEN(Formátování_v3!L129)-LEN(SUBSTITUTE(UPPER(Formátování_v3!L129),"A",""))&gt;0,"1",IF(LEN(Formátování_v3!N129)-LEN(SUBSTITUTE(UPPER(Formátování_v3!N129),"A",""))&gt;0,"2","")))</f>
        <v/>
      </c>
      <c r="O127" s="115" t="str">
        <f>IF(LEN(Formátování_v3!J129)+LEN(Formátování_v3!L129)+LEN(Formátování_v3!N129)-LEN(SUBSTITUTE(UPPER(Formátování_v3!J129),"A",""))-LEN(SUBSTITUTE(UPPER(Formátování_v3!L129),"A",""))-LEN(SUBSTITUTE(UPPER(Formátování_v3!N129),"A",""))&gt;1,IF(ISERROR(FIND("A",UPPER(Formátování_v3!N129),1)),IF(ISERROR(FIND("A",UPPER(Formátování_v3!L129),1)),"0,5","1"),"2"),"")</f>
        <v/>
      </c>
      <c r="P127" s="48"/>
      <c r="Q127" s="65">
        <f t="shared" si="22"/>
        <v>0</v>
      </c>
      <c r="R127" s="65" t="str">
        <f>IF(Formátování_v3!P129 &lt;&gt; "",Formátování_v3!P129,"")</f>
        <v/>
      </c>
      <c r="S127" s="66">
        <f t="shared" si="23"/>
        <v>0</v>
      </c>
      <c r="T127" s="58">
        <f t="shared" si="24"/>
        <v>0</v>
      </c>
      <c r="U127" s="58">
        <f t="shared" si="25"/>
        <v>0</v>
      </c>
      <c r="V127" s="58">
        <f t="shared" si="26"/>
        <v>0</v>
      </c>
      <c r="W127" s="58">
        <f t="shared" si="27"/>
        <v>0</v>
      </c>
      <c r="X127" s="58">
        <f t="shared" si="28"/>
        <v>0</v>
      </c>
      <c r="Y127" s="58">
        <f t="shared" si="29"/>
        <v>0</v>
      </c>
      <c r="Z127" s="1">
        <f t="shared" si="30"/>
        <v>0</v>
      </c>
      <c r="AE127" s="51">
        <f t="shared" si="21"/>
        <v>0</v>
      </c>
    </row>
    <row r="128" spans="1:31" ht="18.75" x14ac:dyDescent="0.2">
      <c r="A128" s="24">
        <f t="shared" si="20"/>
        <v>111</v>
      </c>
      <c r="B128" s="25">
        <f>Formátování_v3!B130</f>
        <v>0</v>
      </c>
      <c r="C128" s="244">
        <f>Formátování_v3!C130</f>
        <v>0</v>
      </c>
      <c r="D128" s="245"/>
      <c r="E128" s="245"/>
      <c r="F128" s="245"/>
      <c r="G128" s="245"/>
      <c r="H128" s="246"/>
      <c r="I128" s="67">
        <f>Formátování_v3!D130</f>
        <v>0</v>
      </c>
      <c r="J128" s="68">
        <f>Formátování_v3!F130</f>
        <v>0</v>
      </c>
      <c r="K128" s="69">
        <f>Formátování_v3!G130</f>
        <v>0</v>
      </c>
      <c r="L128" s="113" t="str">
        <f>IF(LEN(Formátování_v3!J130)-LEN(SUBSTITUTE(UPPER(Formátování_v3!J130),"B",""))&gt;0,"0,5",IF(LEN(Formátování_v3!L130)-LEN(SUBSTITUTE(UPPER(Formátování_v3!L130),"B",""))&gt;0,"1",IF(LEN(Formátování_v3!N130)-LEN(SUBSTITUTE(UPPER(Formátování_v3!N130),"B",""))&gt;0,"2","")))</f>
        <v/>
      </c>
      <c r="M128" s="114" t="str">
        <f>IF(LEN(Formátování_v3!J130)+LEN(Formátování_v3!L130)+LEN(Formátování_v3!N130)-LEN(SUBSTITUTE(UPPER(Formátování_v3!J130),"B",""))-LEN(SUBSTITUTE(UPPER(Formátování_v3!L130),"B",""))-LEN(SUBSTITUTE(UPPER(Formátování_v3!N130),"B",""))&gt;1,IF(ISERROR(FIND("B",UPPER(Formátování_v3!N130),1)),IF(ISERROR(FIND("B",UPPER(Formátování_v3!L130),1)),"0,5","1"),"2"),"")</f>
        <v/>
      </c>
      <c r="N128" s="114" t="str">
        <f>IF(LEN(Formátování_v3!J130)-LEN(SUBSTITUTE(UPPER(Formátování_v3!J130),"A",""))&gt;0,"0,5",IF(LEN(Formátování_v3!L130)-LEN(SUBSTITUTE(UPPER(Formátování_v3!L130),"A",""))&gt;0,"1",IF(LEN(Formátování_v3!N130)-LEN(SUBSTITUTE(UPPER(Formátování_v3!N130),"A",""))&gt;0,"2","")))</f>
        <v/>
      </c>
      <c r="O128" s="115" t="str">
        <f>IF(LEN(Formátování_v3!J130)+LEN(Formátování_v3!L130)+LEN(Formátování_v3!N130)-LEN(SUBSTITUTE(UPPER(Formátování_v3!J130),"A",""))-LEN(SUBSTITUTE(UPPER(Formátování_v3!L130),"A",""))-LEN(SUBSTITUTE(UPPER(Formátování_v3!N130),"A",""))&gt;1,IF(ISERROR(FIND("A",UPPER(Formátování_v3!N130),1)),IF(ISERROR(FIND("A",UPPER(Formátování_v3!L130),1)),"0,5","1"),"2"),"")</f>
        <v/>
      </c>
      <c r="P128" s="48"/>
      <c r="Q128" s="65">
        <f t="shared" si="22"/>
        <v>0</v>
      </c>
      <c r="R128" s="65" t="str">
        <f>IF(Formátování_v3!P130 &lt;&gt; "",Formátování_v3!P130,"")</f>
        <v/>
      </c>
      <c r="S128" s="66">
        <f t="shared" si="23"/>
        <v>0</v>
      </c>
      <c r="T128" s="58">
        <f t="shared" si="24"/>
        <v>0</v>
      </c>
      <c r="U128" s="58">
        <f t="shared" si="25"/>
        <v>0</v>
      </c>
      <c r="V128" s="58">
        <f t="shared" si="26"/>
        <v>0</v>
      </c>
      <c r="W128" s="58">
        <f t="shared" si="27"/>
        <v>0</v>
      </c>
      <c r="X128" s="58">
        <f t="shared" si="28"/>
        <v>0</v>
      </c>
      <c r="Y128" s="58">
        <f t="shared" si="29"/>
        <v>0</v>
      </c>
      <c r="Z128" s="1">
        <f t="shared" si="30"/>
        <v>0</v>
      </c>
      <c r="AE128" s="51">
        <f t="shared" si="21"/>
        <v>0</v>
      </c>
    </row>
    <row r="129" spans="1:31" ht="18.75" x14ac:dyDescent="0.2">
      <c r="A129" s="24">
        <f t="shared" si="20"/>
        <v>112</v>
      </c>
      <c r="B129" s="25">
        <f>Formátování_v3!B131</f>
        <v>0</v>
      </c>
      <c r="C129" s="244">
        <f>Formátování_v3!C131</f>
        <v>0</v>
      </c>
      <c r="D129" s="245"/>
      <c r="E129" s="245"/>
      <c r="F129" s="245"/>
      <c r="G129" s="245"/>
      <c r="H129" s="246"/>
      <c r="I129" s="67">
        <f>Formátování_v3!D131</f>
        <v>0</v>
      </c>
      <c r="J129" s="68">
        <f>Formátování_v3!F131</f>
        <v>0</v>
      </c>
      <c r="K129" s="69">
        <f>Formátování_v3!G131</f>
        <v>0</v>
      </c>
      <c r="L129" s="113" t="str">
        <f>IF(LEN(Formátování_v3!J131)-LEN(SUBSTITUTE(UPPER(Formátování_v3!J131),"B",""))&gt;0,"0,5",IF(LEN(Formátování_v3!L131)-LEN(SUBSTITUTE(UPPER(Formátování_v3!L131),"B",""))&gt;0,"1",IF(LEN(Formátování_v3!N131)-LEN(SUBSTITUTE(UPPER(Formátování_v3!N131),"B",""))&gt;0,"2","")))</f>
        <v/>
      </c>
      <c r="M129" s="114" t="str">
        <f>IF(LEN(Formátování_v3!J131)+LEN(Formátování_v3!L131)+LEN(Formátování_v3!N131)-LEN(SUBSTITUTE(UPPER(Formátování_v3!J131),"B",""))-LEN(SUBSTITUTE(UPPER(Formátování_v3!L131),"B",""))-LEN(SUBSTITUTE(UPPER(Formátování_v3!N131),"B",""))&gt;1,IF(ISERROR(FIND("B",UPPER(Formátování_v3!N131),1)),IF(ISERROR(FIND("B",UPPER(Formátování_v3!L131),1)),"0,5","1"),"2"),"")</f>
        <v/>
      </c>
      <c r="N129" s="114" t="str">
        <f>IF(LEN(Formátování_v3!J131)-LEN(SUBSTITUTE(UPPER(Formátování_v3!J131),"A",""))&gt;0,"0,5",IF(LEN(Formátování_v3!L131)-LEN(SUBSTITUTE(UPPER(Formátování_v3!L131),"A",""))&gt;0,"1",IF(LEN(Formátování_v3!N131)-LEN(SUBSTITUTE(UPPER(Formátování_v3!N131),"A",""))&gt;0,"2","")))</f>
        <v/>
      </c>
      <c r="O129" s="115" t="str">
        <f>IF(LEN(Formátování_v3!J131)+LEN(Formátování_v3!L131)+LEN(Formátování_v3!N131)-LEN(SUBSTITUTE(UPPER(Formátování_v3!J131),"A",""))-LEN(SUBSTITUTE(UPPER(Formátování_v3!L131),"A",""))-LEN(SUBSTITUTE(UPPER(Formátování_v3!N131),"A",""))&gt;1,IF(ISERROR(FIND("A",UPPER(Formátování_v3!N131),1)),IF(ISERROR(FIND("A",UPPER(Formátování_v3!L131),1)),"0,5","1"),"2"),"")</f>
        <v/>
      </c>
      <c r="P129" s="48"/>
      <c r="Q129" s="65">
        <f t="shared" si="22"/>
        <v>0</v>
      </c>
      <c r="R129" s="65" t="str">
        <f>IF(Formátování_v3!P131 &lt;&gt; "",Formátování_v3!P131,"")</f>
        <v/>
      </c>
      <c r="S129" s="66">
        <f t="shared" si="23"/>
        <v>0</v>
      </c>
      <c r="T129" s="58">
        <f t="shared" si="24"/>
        <v>0</v>
      </c>
      <c r="U129" s="58">
        <f t="shared" si="25"/>
        <v>0</v>
      </c>
      <c r="V129" s="58">
        <f t="shared" si="26"/>
        <v>0</v>
      </c>
      <c r="W129" s="58">
        <f t="shared" si="27"/>
        <v>0</v>
      </c>
      <c r="X129" s="58">
        <f t="shared" si="28"/>
        <v>0</v>
      </c>
      <c r="Y129" s="58">
        <f t="shared" si="29"/>
        <v>0</v>
      </c>
      <c r="Z129" s="1">
        <f t="shared" si="30"/>
        <v>0</v>
      </c>
      <c r="AE129" s="51">
        <f t="shared" si="21"/>
        <v>0</v>
      </c>
    </row>
    <row r="130" spans="1:31" ht="18.75" x14ac:dyDescent="0.2">
      <c r="A130" s="24">
        <f t="shared" si="20"/>
        <v>113</v>
      </c>
      <c r="B130" s="25">
        <f>Formátování_v3!B132</f>
        <v>0</v>
      </c>
      <c r="C130" s="244">
        <f>Formátování_v3!C132</f>
        <v>0</v>
      </c>
      <c r="D130" s="245"/>
      <c r="E130" s="245"/>
      <c r="F130" s="245"/>
      <c r="G130" s="245"/>
      <c r="H130" s="246"/>
      <c r="I130" s="67">
        <f>Formátování_v3!D132</f>
        <v>0</v>
      </c>
      <c r="J130" s="68">
        <f>Formátování_v3!F132</f>
        <v>0</v>
      </c>
      <c r="K130" s="69">
        <f>Formátování_v3!G132</f>
        <v>0</v>
      </c>
      <c r="L130" s="113" t="str">
        <f>IF(LEN(Formátování_v3!J132)-LEN(SUBSTITUTE(UPPER(Formátování_v3!J132),"B",""))&gt;0,"0,5",IF(LEN(Formátování_v3!L132)-LEN(SUBSTITUTE(UPPER(Formátování_v3!L132),"B",""))&gt;0,"1",IF(LEN(Formátování_v3!N132)-LEN(SUBSTITUTE(UPPER(Formátování_v3!N132),"B",""))&gt;0,"2","")))</f>
        <v/>
      </c>
      <c r="M130" s="114" t="str">
        <f>IF(LEN(Formátování_v3!J132)+LEN(Formátování_v3!L132)+LEN(Formátování_v3!N132)-LEN(SUBSTITUTE(UPPER(Formátování_v3!J132),"B",""))-LEN(SUBSTITUTE(UPPER(Formátování_v3!L132),"B",""))-LEN(SUBSTITUTE(UPPER(Formátování_v3!N132),"B",""))&gt;1,IF(ISERROR(FIND("B",UPPER(Formátování_v3!N132),1)),IF(ISERROR(FIND("B",UPPER(Formátování_v3!L132),1)),"0,5","1"),"2"),"")</f>
        <v/>
      </c>
      <c r="N130" s="114" t="str">
        <f>IF(LEN(Formátování_v3!J132)-LEN(SUBSTITUTE(UPPER(Formátování_v3!J132),"A",""))&gt;0,"0,5",IF(LEN(Formátování_v3!L132)-LEN(SUBSTITUTE(UPPER(Formátování_v3!L132),"A",""))&gt;0,"1",IF(LEN(Formátování_v3!N132)-LEN(SUBSTITUTE(UPPER(Formátování_v3!N132),"A",""))&gt;0,"2","")))</f>
        <v/>
      </c>
      <c r="O130" s="115" t="str">
        <f>IF(LEN(Formátování_v3!J132)+LEN(Formátování_v3!L132)+LEN(Formátování_v3!N132)-LEN(SUBSTITUTE(UPPER(Formátování_v3!J132),"A",""))-LEN(SUBSTITUTE(UPPER(Formátování_v3!L132),"A",""))-LEN(SUBSTITUTE(UPPER(Formátování_v3!N132),"A",""))&gt;1,IF(ISERROR(FIND("A",UPPER(Formátování_v3!N132),1)),IF(ISERROR(FIND("A",UPPER(Formátování_v3!L132),1)),"0,5","1"),"2"),"")</f>
        <v/>
      </c>
      <c r="P130" s="48"/>
      <c r="Q130" s="65">
        <f t="shared" si="22"/>
        <v>0</v>
      </c>
      <c r="R130" s="65" t="str">
        <f>IF(Formátování_v3!P132 &lt;&gt; "",Formátování_v3!P132,"")</f>
        <v/>
      </c>
      <c r="S130" s="66">
        <f t="shared" si="23"/>
        <v>0</v>
      </c>
      <c r="T130" s="58">
        <f t="shared" si="24"/>
        <v>0</v>
      </c>
      <c r="U130" s="58">
        <f t="shared" si="25"/>
        <v>0</v>
      </c>
      <c r="V130" s="58">
        <f t="shared" si="26"/>
        <v>0</v>
      </c>
      <c r="W130" s="58">
        <f t="shared" si="27"/>
        <v>0</v>
      </c>
      <c r="X130" s="58">
        <f t="shared" si="28"/>
        <v>0</v>
      </c>
      <c r="Y130" s="58">
        <f t="shared" si="29"/>
        <v>0</v>
      </c>
      <c r="Z130" s="1">
        <f t="shared" si="30"/>
        <v>0</v>
      </c>
      <c r="AE130" s="51">
        <f t="shared" si="21"/>
        <v>0</v>
      </c>
    </row>
    <row r="131" spans="1:31" ht="18.75" x14ac:dyDescent="0.2">
      <c r="A131" s="24">
        <f t="shared" si="20"/>
        <v>114</v>
      </c>
      <c r="B131" s="25">
        <f>Formátování_v3!B133</f>
        <v>0</v>
      </c>
      <c r="C131" s="244">
        <f>Formátování_v3!C133</f>
        <v>0</v>
      </c>
      <c r="D131" s="245"/>
      <c r="E131" s="245"/>
      <c r="F131" s="245"/>
      <c r="G131" s="245"/>
      <c r="H131" s="246"/>
      <c r="I131" s="67">
        <f>Formátování_v3!D133</f>
        <v>0</v>
      </c>
      <c r="J131" s="68">
        <f>Formátování_v3!F133</f>
        <v>0</v>
      </c>
      <c r="K131" s="69">
        <f>Formátování_v3!G133</f>
        <v>0</v>
      </c>
      <c r="L131" s="113" t="str">
        <f>IF(LEN(Formátování_v3!J133)-LEN(SUBSTITUTE(UPPER(Formátování_v3!J133),"B",""))&gt;0,"0,5",IF(LEN(Formátování_v3!L133)-LEN(SUBSTITUTE(UPPER(Formátování_v3!L133),"B",""))&gt;0,"1",IF(LEN(Formátování_v3!N133)-LEN(SUBSTITUTE(UPPER(Formátování_v3!N133),"B",""))&gt;0,"2","")))</f>
        <v/>
      </c>
      <c r="M131" s="114" t="str">
        <f>IF(LEN(Formátování_v3!J133)+LEN(Formátování_v3!L133)+LEN(Formátování_v3!N133)-LEN(SUBSTITUTE(UPPER(Formátování_v3!J133),"B",""))-LEN(SUBSTITUTE(UPPER(Formátování_v3!L133),"B",""))-LEN(SUBSTITUTE(UPPER(Formátování_v3!N133),"B",""))&gt;1,IF(ISERROR(FIND("B",UPPER(Formátování_v3!N133),1)),IF(ISERROR(FIND("B",UPPER(Formátování_v3!L133),1)),"0,5","1"),"2"),"")</f>
        <v/>
      </c>
      <c r="N131" s="114" t="str">
        <f>IF(LEN(Formátování_v3!J133)-LEN(SUBSTITUTE(UPPER(Formátování_v3!J133),"A",""))&gt;0,"0,5",IF(LEN(Formátování_v3!L133)-LEN(SUBSTITUTE(UPPER(Formátování_v3!L133),"A",""))&gt;0,"1",IF(LEN(Formátování_v3!N133)-LEN(SUBSTITUTE(UPPER(Formátování_v3!N133),"A",""))&gt;0,"2","")))</f>
        <v/>
      </c>
      <c r="O131" s="115" t="str">
        <f>IF(LEN(Formátování_v3!J133)+LEN(Formátování_v3!L133)+LEN(Formátování_v3!N133)-LEN(SUBSTITUTE(UPPER(Formátování_v3!J133),"A",""))-LEN(SUBSTITUTE(UPPER(Formátování_v3!L133),"A",""))-LEN(SUBSTITUTE(UPPER(Formátování_v3!N133),"A",""))&gt;1,IF(ISERROR(FIND("A",UPPER(Formátování_v3!N133),1)),IF(ISERROR(FIND("A",UPPER(Formátování_v3!L133),1)),"0,5","1"),"2"),"")</f>
        <v/>
      </c>
      <c r="P131" s="48"/>
      <c r="Q131" s="65">
        <f t="shared" si="22"/>
        <v>0</v>
      </c>
      <c r="R131" s="65" t="str">
        <f>IF(Formátování_v3!P133 &lt;&gt; "",Formátování_v3!P133,"")</f>
        <v/>
      </c>
      <c r="S131" s="66">
        <f t="shared" si="23"/>
        <v>0</v>
      </c>
      <c r="T131" s="58">
        <f t="shared" si="24"/>
        <v>0</v>
      </c>
      <c r="U131" s="58">
        <f t="shared" si="25"/>
        <v>0</v>
      </c>
      <c r="V131" s="58">
        <f t="shared" si="26"/>
        <v>0</v>
      </c>
      <c r="W131" s="58">
        <f t="shared" si="27"/>
        <v>0</v>
      </c>
      <c r="X131" s="58">
        <f t="shared" si="28"/>
        <v>0</v>
      </c>
      <c r="Y131" s="58">
        <f t="shared" si="29"/>
        <v>0</v>
      </c>
      <c r="Z131" s="1">
        <f t="shared" si="30"/>
        <v>0</v>
      </c>
      <c r="AE131" s="51">
        <f t="shared" si="21"/>
        <v>0</v>
      </c>
    </row>
    <row r="132" spans="1:31" ht="18.75" x14ac:dyDescent="0.2">
      <c r="A132" s="24">
        <f t="shared" si="20"/>
        <v>115</v>
      </c>
      <c r="B132" s="25">
        <f>Formátování_v3!B134</f>
        <v>0</v>
      </c>
      <c r="C132" s="244">
        <f>Formátování_v3!C134</f>
        <v>0</v>
      </c>
      <c r="D132" s="245"/>
      <c r="E132" s="245"/>
      <c r="F132" s="245"/>
      <c r="G132" s="245"/>
      <c r="H132" s="246"/>
      <c r="I132" s="67">
        <f>Formátování_v3!D134</f>
        <v>0</v>
      </c>
      <c r="J132" s="68">
        <f>Formátování_v3!F134</f>
        <v>0</v>
      </c>
      <c r="K132" s="69">
        <f>Formátování_v3!G134</f>
        <v>0</v>
      </c>
      <c r="L132" s="113" t="str">
        <f>IF(LEN(Formátování_v3!J134)-LEN(SUBSTITUTE(UPPER(Formátování_v3!J134),"B",""))&gt;0,"0,5",IF(LEN(Formátování_v3!L134)-LEN(SUBSTITUTE(UPPER(Formátování_v3!L134),"B",""))&gt;0,"1",IF(LEN(Formátování_v3!N134)-LEN(SUBSTITUTE(UPPER(Formátování_v3!N134),"B",""))&gt;0,"2","")))</f>
        <v/>
      </c>
      <c r="M132" s="114" t="str">
        <f>IF(LEN(Formátování_v3!J134)+LEN(Formátování_v3!L134)+LEN(Formátování_v3!N134)-LEN(SUBSTITUTE(UPPER(Formátování_v3!J134),"B",""))-LEN(SUBSTITUTE(UPPER(Formátování_v3!L134),"B",""))-LEN(SUBSTITUTE(UPPER(Formátování_v3!N134),"B",""))&gt;1,IF(ISERROR(FIND("B",UPPER(Formátování_v3!N134),1)),IF(ISERROR(FIND("B",UPPER(Formátování_v3!L134),1)),"0,5","1"),"2"),"")</f>
        <v/>
      </c>
      <c r="N132" s="114" t="str">
        <f>IF(LEN(Formátování_v3!J134)-LEN(SUBSTITUTE(UPPER(Formátování_v3!J134),"A",""))&gt;0,"0,5",IF(LEN(Formátování_v3!L134)-LEN(SUBSTITUTE(UPPER(Formátování_v3!L134),"A",""))&gt;0,"1",IF(LEN(Formátování_v3!N134)-LEN(SUBSTITUTE(UPPER(Formátování_v3!N134),"A",""))&gt;0,"2","")))</f>
        <v/>
      </c>
      <c r="O132" s="115" t="str">
        <f>IF(LEN(Formátování_v3!J134)+LEN(Formátování_v3!L134)+LEN(Formátování_v3!N134)-LEN(SUBSTITUTE(UPPER(Formátování_v3!J134),"A",""))-LEN(SUBSTITUTE(UPPER(Formátování_v3!L134),"A",""))-LEN(SUBSTITUTE(UPPER(Formátování_v3!N134),"A",""))&gt;1,IF(ISERROR(FIND("A",UPPER(Formátování_v3!N134),1)),IF(ISERROR(FIND("A",UPPER(Formátování_v3!L134),1)),"0,5","1"),"2"),"")</f>
        <v/>
      </c>
      <c r="P132" s="48"/>
      <c r="Q132" s="65">
        <f t="shared" si="22"/>
        <v>0</v>
      </c>
      <c r="R132" s="65" t="str">
        <f>IF(Formátování_v3!P134 &lt;&gt; "",Formátování_v3!P134,"")</f>
        <v/>
      </c>
      <c r="S132" s="66">
        <f t="shared" si="23"/>
        <v>0</v>
      </c>
      <c r="T132" s="58">
        <f t="shared" si="24"/>
        <v>0</v>
      </c>
      <c r="U132" s="58">
        <f t="shared" si="25"/>
        <v>0</v>
      </c>
      <c r="V132" s="58">
        <f t="shared" si="26"/>
        <v>0</v>
      </c>
      <c r="W132" s="58">
        <f t="shared" si="27"/>
        <v>0</v>
      </c>
      <c r="X132" s="58">
        <f t="shared" si="28"/>
        <v>0</v>
      </c>
      <c r="Y132" s="58">
        <f t="shared" si="29"/>
        <v>0</v>
      </c>
      <c r="Z132" s="1">
        <f t="shared" si="30"/>
        <v>0</v>
      </c>
      <c r="AE132" s="51">
        <f t="shared" si="21"/>
        <v>0</v>
      </c>
    </row>
    <row r="133" spans="1:31" ht="18.75" x14ac:dyDescent="0.2">
      <c r="A133" s="24">
        <f t="shared" si="20"/>
        <v>116</v>
      </c>
      <c r="B133" s="25">
        <f>Formátování_v3!B135</f>
        <v>0</v>
      </c>
      <c r="C133" s="244">
        <f>Formátování_v3!C135</f>
        <v>0</v>
      </c>
      <c r="D133" s="245"/>
      <c r="E133" s="245"/>
      <c r="F133" s="245"/>
      <c r="G133" s="245"/>
      <c r="H133" s="246"/>
      <c r="I133" s="67">
        <f>Formátování_v3!D135</f>
        <v>0</v>
      </c>
      <c r="J133" s="68">
        <f>Formátování_v3!F135</f>
        <v>0</v>
      </c>
      <c r="K133" s="69">
        <f>Formátování_v3!G135</f>
        <v>0</v>
      </c>
      <c r="L133" s="113" t="str">
        <f>IF(LEN(Formátování_v3!J135)-LEN(SUBSTITUTE(UPPER(Formátování_v3!J135),"B",""))&gt;0,"0,5",IF(LEN(Formátování_v3!L135)-LEN(SUBSTITUTE(UPPER(Formátování_v3!L135),"B",""))&gt;0,"1",IF(LEN(Formátování_v3!N135)-LEN(SUBSTITUTE(UPPER(Formátování_v3!N135),"B",""))&gt;0,"2","")))</f>
        <v/>
      </c>
      <c r="M133" s="114" t="str">
        <f>IF(LEN(Formátování_v3!J135)+LEN(Formátování_v3!L135)+LEN(Formátování_v3!N135)-LEN(SUBSTITUTE(UPPER(Formátování_v3!J135),"B",""))-LEN(SUBSTITUTE(UPPER(Formátování_v3!L135),"B",""))-LEN(SUBSTITUTE(UPPER(Formátování_v3!N135),"B",""))&gt;1,IF(ISERROR(FIND("B",UPPER(Formátování_v3!N135),1)),IF(ISERROR(FIND("B",UPPER(Formátování_v3!L135),1)),"0,5","1"),"2"),"")</f>
        <v/>
      </c>
      <c r="N133" s="114" t="str">
        <f>IF(LEN(Formátování_v3!J135)-LEN(SUBSTITUTE(UPPER(Formátování_v3!J135),"A",""))&gt;0,"0,5",IF(LEN(Formátování_v3!L135)-LEN(SUBSTITUTE(UPPER(Formátování_v3!L135),"A",""))&gt;0,"1",IF(LEN(Formátování_v3!N135)-LEN(SUBSTITUTE(UPPER(Formátování_v3!N135),"A",""))&gt;0,"2","")))</f>
        <v/>
      </c>
      <c r="O133" s="115" t="str">
        <f>IF(LEN(Formátování_v3!J135)+LEN(Formátování_v3!L135)+LEN(Formátování_v3!N135)-LEN(SUBSTITUTE(UPPER(Formátování_v3!J135),"A",""))-LEN(SUBSTITUTE(UPPER(Formátování_v3!L135),"A",""))-LEN(SUBSTITUTE(UPPER(Formátování_v3!N135),"A",""))&gt;1,IF(ISERROR(FIND("A",UPPER(Formátování_v3!N135),1)),IF(ISERROR(FIND("A",UPPER(Formátování_v3!L135),1)),"0,5","1"),"2"),"")</f>
        <v/>
      </c>
      <c r="P133" s="48"/>
      <c r="Q133" s="65">
        <f t="shared" si="22"/>
        <v>0</v>
      </c>
      <c r="R133" s="65" t="str">
        <f>IF(Formátování_v3!P135 &lt;&gt; "",Formátování_v3!P135,"")</f>
        <v/>
      </c>
      <c r="S133" s="66">
        <f t="shared" si="23"/>
        <v>0</v>
      </c>
      <c r="T133" s="58">
        <f t="shared" si="24"/>
        <v>0</v>
      </c>
      <c r="U133" s="58">
        <f t="shared" si="25"/>
        <v>0</v>
      </c>
      <c r="V133" s="58">
        <f t="shared" si="26"/>
        <v>0</v>
      </c>
      <c r="W133" s="58">
        <f t="shared" si="27"/>
        <v>0</v>
      </c>
      <c r="X133" s="58">
        <f t="shared" si="28"/>
        <v>0</v>
      </c>
      <c r="Y133" s="58">
        <f t="shared" si="29"/>
        <v>0</v>
      </c>
      <c r="Z133" s="1">
        <f t="shared" si="30"/>
        <v>0</v>
      </c>
      <c r="AE133" s="51">
        <f t="shared" si="21"/>
        <v>0</v>
      </c>
    </row>
    <row r="134" spans="1:31" ht="18.75" x14ac:dyDescent="0.2">
      <c r="A134" s="24">
        <f t="shared" si="20"/>
        <v>117</v>
      </c>
      <c r="B134" s="25">
        <f>Formátování_v3!B136</f>
        <v>0</v>
      </c>
      <c r="C134" s="244">
        <f>Formátování_v3!C136</f>
        <v>0</v>
      </c>
      <c r="D134" s="245"/>
      <c r="E134" s="245"/>
      <c r="F134" s="245"/>
      <c r="G134" s="245"/>
      <c r="H134" s="246"/>
      <c r="I134" s="67">
        <f>Formátování_v3!D136</f>
        <v>0</v>
      </c>
      <c r="J134" s="68">
        <f>Formátování_v3!F136</f>
        <v>0</v>
      </c>
      <c r="K134" s="69">
        <f>Formátování_v3!G136</f>
        <v>0</v>
      </c>
      <c r="L134" s="113" t="str">
        <f>IF(LEN(Formátování_v3!J136)-LEN(SUBSTITUTE(UPPER(Formátování_v3!J136),"B",""))&gt;0,"0,5",IF(LEN(Formátování_v3!L136)-LEN(SUBSTITUTE(UPPER(Formátování_v3!L136),"B",""))&gt;0,"1",IF(LEN(Formátování_v3!N136)-LEN(SUBSTITUTE(UPPER(Formátování_v3!N136),"B",""))&gt;0,"2","")))</f>
        <v/>
      </c>
      <c r="M134" s="114" t="str">
        <f>IF(LEN(Formátování_v3!J136)+LEN(Formátování_v3!L136)+LEN(Formátování_v3!N136)-LEN(SUBSTITUTE(UPPER(Formátování_v3!J136),"B",""))-LEN(SUBSTITUTE(UPPER(Formátování_v3!L136),"B",""))-LEN(SUBSTITUTE(UPPER(Formátování_v3!N136),"B",""))&gt;1,IF(ISERROR(FIND("B",UPPER(Formátování_v3!N136),1)),IF(ISERROR(FIND("B",UPPER(Formátování_v3!L136),1)),"0,5","1"),"2"),"")</f>
        <v/>
      </c>
      <c r="N134" s="114" t="str">
        <f>IF(LEN(Formátování_v3!J136)-LEN(SUBSTITUTE(UPPER(Formátování_v3!J136),"A",""))&gt;0,"0,5",IF(LEN(Formátování_v3!L136)-LEN(SUBSTITUTE(UPPER(Formátování_v3!L136),"A",""))&gt;0,"1",IF(LEN(Formátování_v3!N136)-LEN(SUBSTITUTE(UPPER(Formátování_v3!N136),"A",""))&gt;0,"2","")))</f>
        <v/>
      </c>
      <c r="O134" s="115" t="str">
        <f>IF(LEN(Formátování_v3!J136)+LEN(Formátování_v3!L136)+LEN(Formátování_v3!N136)-LEN(SUBSTITUTE(UPPER(Formátování_v3!J136),"A",""))-LEN(SUBSTITUTE(UPPER(Formátování_v3!L136),"A",""))-LEN(SUBSTITUTE(UPPER(Formátování_v3!N136),"A",""))&gt;1,IF(ISERROR(FIND("A",UPPER(Formátování_v3!N136),1)),IF(ISERROR(FIND("A",UPPER(Formátování_v3!L136),1)),"0,5","1"),"2"),"")</f>
        <v/>
      </c>
      <c r="P134" s="48"/>
      <c r="Q134" s="65">
        <f t="shared" si="22"/>
        <v>0</v>
      </c>
      <c r="R134" s="65" t="str">
        <f>IF(Formátování_v3!P136 &lt;&gt; "",Formátování_v3!P136,"")</f>
        <v/>
      </c>
      <c r="S134" s="66">
        <f t="shared" si="23"/>
        <v>0</v>
      </c>
      <c r="T134" s="58">
        <f t="shared" si="24"/>
        <v>0</v>
      </c>
      <c r="U134" s="58">
        <f t="shared" si="25"/>
        <v>0</v>
      </c>
      <c r="V134" s="58">
        <f t="shared" si="26"/>
        <v>0</v>
      </c>
      <c r="W134" s="58">
        <f t="shared" si="27"/>
        <v>0</v>
      </c>
      <c r="X134" s="58">
        <f t="shared" si="28"/>
        <v>0</v>
      </c>
      <c r="Y134" s="58">
        <f t="shared" si="29"/>
        <v>0</v>
      </c>
      <c r="Z134" s="1">
        <f t="shared" si="30"/>
        <v>0</v>
      </c>
      <c r="AE134" s="51">
        <f t="shared" si="21"/>
        <v>0</v>
      </c>
    </row>
    <row r="135" spans="1:31" ht="18.75" x14ac:dyDescent="0.2">
      <c r="A135" s="24">
        <f t="shared" si="20"/>
        <v>118</v>
      </c>
      <c r="B135" s="25">
        <f>Formátování_v3!B137</f>
        <v>0</v>
      </c>
      <c r="C135" s="244">
        <f>Formátování_v3!C137</f>
        <v>0</v>
      </c>
      <c r="D135" s="245"/>
      <c r="E135" s="245"/>
      <c r="F135" s="245"/>
      <c r="G135" s="245"/>
      <c r="H135" s="246"/>
      <c r="I135" s="67">
        <f>Formátování_v3!D137</f>
        <v>0</v>
      </c>
      <c r="J135" s="68">
        <f>Formátování_v3!F137</f>
        <v>0</v>
      </c>
      <c r="K135" s="69">
        <f>Formátování_v3!G137</f>
        <v>0</v>
      </c>
      <c r="L135" s="113" t="str">
        <f>IF(LEN(Formátování_v3!J137)-LEN(SUBSTITUTE(UPPER(Formátování_v3!J137),"B",""))&gt;0,"0,5",IF(LEN(Formátování_v3!L137)-LEN(SUBSTITUTE(UPPER(Formátování_v3!L137),"B",""))&gt;0,"1",IF(LEN(Formátování_v3!N137)-LEN(SUBSTITUTE(UPPER(Formátování_v3!N137),"B",""))&gt;0,"2","")))</f>
        <v/>
      </c>
      <c r="M135" s="114" t="str">
        <f>IF(LEN(Formátování_v3!J137)+LEN(Formátování_v3!L137)+LEN(Formátování_v3!N137)-LEN(SUBSTITUTE(UPPER(Formátování_v3!J137),"B",""))-LEN(SUBSTITUTE(UPPER(Formátování_v3!L137),"B",""))-LEN(SUBSTITUTE(UPPER(Formátování_v3!N137),"B",""))&gt;1,IF(ISERROR(FIND("B",UPPER(Formátování_v3!N137),1)),IF(ISERROR(FIND("B",UPPER(Formátování_v3!L137),1)),"0,5","1"),"2"),"")</f>
        <v/>
      </c>
      <c r="N135" s="114" t="str">
        <f>IF(LEN(Formátování_v3!J137)-LEN(SUBSTITUTE(UPPER(Formátování_v3!J137),"A",""))&gt;0,"0,5",IF(LEN(Formátování_v3!L137)-LEN(SUBSTITUTE(UPPER(Formátování_v3!L137),"A",""))&gt;0,"1",IF(LEN(Formátování_v3!N137)-LEN(SUBSTITUTE(UPPER(Formátování_v3!N137),"A",""))&gt;0,"2","")))</f>
        <v/>
      </c>
      <c r="O135" s="115" t="str">
        <f>IF(LEN(Formátování_v3!J137)+LEN(Formátování_v3!L137)+LEN(Formátování_v3!N137)-LEN(SUBSTITUTE(UPPER(Formátování_v3!J137),"A",""))-LEN(SUBSTITUTE(UPPER(Formátování_v3!L137),"A",""))-LEN(SUBSTITUTE(UPPER(Formátování_v3!N137),"A",""))&gt;1,IF(ISERROR(FIND("A",UPPER(Formátování_v3!N137),1)),IF(ISERROR(FIND("A",UPPER(Formátování_v3!L137),1)),"0,5","1"),"2"),"")</f>
        <v/>
      </c>
      <c r="P135" s="48"/>
      <c r="Q135" s="65">
        <f t="shared" si="22"/>
        <v>0</v>
      </c>
      <c r="R135" s="65" t="str">
        <f>IF(Formátování_v3!P137 &lt;&gt; "",Formátování_v3!P137,"")</f>
        <v/>
      </c>
      <c r="S135" s="66">
        <f t="shared" si="23"/>
        <v>0</v>
      </c>
      <c r="T135" s="58">
        <f t="shared" si="24"/>
        <v>0</v>
      </c>
      <c r="U135" s="58">
        <f t="shared" si="25"/>
        <v>0</v>
      </c>
      <c r="V135" s="58">
        <f t="shared" si="26"/>
        <v>0</v>
      </c>
      <c r="W135" s="58">
        <f t="shared" si="27"/>
        <v>0</v>
      </c>
      <c r="X135" s="58">
        <f t="shared" si="28"/>
        <v>0</v>
      </c>
      <c r="Y135" s="58">
        <f t="shared" si="29"/>
        <v>0</v>
      </c>
      <c r="Z135" s="1">
        <f t="shared" si="30"/>
        <v>0</v>
      </c>
      <c r="AE135" s="51">
        <f t="shared" si="21"/>
        <v>0</v>
      </c>
    </row>
    <row r="136" spans="1:31" ht="18.75" x14ac:dyDescent="0.2">
      <c r="A136" s="24">
        <f t="shared" si="20"/>
        <v>119</v>
      </c>
      <c r="B136" s="25">
        <f>Formátování_v3!B138</f>
        <v>0</v>
      </c>
      <c r="C136" s="244">
        <f>Formátování_v3!C138</f>
        <v>0</v>
      </c>
      <c r="D136" s="245"/>
      <c r="E136" s="245"/>
      <c r="F136" s="245"/>
      <c r="G136" s="245"/>
      <c r="H136" s="246"/>
      <c r="I136" s="67">
        <f>Formátování_v3!D138</f>
        <v>0</v>
      </c>
      <c r="J136" s="68">
        <f>Formátování_v3!F138</f>
        <v>0</v>
      </c>
      <c r="K136" s="69">
        <f>Formátování_v3!G138</f>
        <v>0</v>
      </c>
      <c r="L136" s="113" t="str">
        <f>IF(LEN(Formátování_v3!J138)-LEN(SUBSTITUTE(UPPER(Formátování_v3!J138),"B",""))&gt;0,"0,5",IF(LEN(Formátování_v3!L138)-LEN(SUBSTITUTE(UPPER(Formátování_v3!L138),"B",""))&gt;0,"1",IF(LEN(Formátování_v3!N138)-LEN(SUBSTITUTE(UPPER(Formátování_v3!N138),"B",""))&gt;0,"2","")))</f>
        <v/>
      </c>
      <c r="M136" s="114" t="str">
        <f>IF(LEN(Formátování_v3!J138)+LEN(Formátování_v3!L138)+LEN(Formátování_v3!N138)-LEN(SUBSTITUTE(UPPER(Formátování_v3!J138),"B",""))-LEN(SUBSTITUTE(UPPER(Formátování_v3!L138),"B",""))-LEN(SUBSTITUTE(UPPER(Formátování_v3!N138),"B",""))&gt;1,IF(ISERROR(FIND("B",UPPER(Formátování_v3!N138),1)),IF(ISERROR(FIND("B",UPPER(Formátování_v3!L138),1)),"0,5","1"),"2"),"")</f>
        <v/>
      </c>
      <c r="N136" s="114" t="str">
        <f>IF(LEN(Formátování_v3!J138)-LEN(SUBSTITUTE(UPPER(Formátování_v3!J138),"A",""))&gt;0,"0,5",IF(LEN(Formátování_v3!L138)-LEN(SUBSTITUTE(UPPER(Formátování_v3!L138),"A",""))&gt;0,"1",IF(LEN(Formátování_v3!N138)-LEN(SUBSTITUTE(UPPER(Formátování_v3!N138),"A",""))&gt;0,"2","")))</f>
        <v/>
      </c>
      <c r="O136" s="115" t="str">
        <f>IF(LEN(Formátování_v3!J138)+LEN(Formátování_v3!L138)+LEN(Formátování_v3!N138)-LEN(SUBSTITUTE(UPPER(Formátování_v3!J138),"A",""))-LEN(SUBSTITUTE(UPPER(Formátování_v3!L138),"A",""))-LEN(SUBSTITUTE(UPPER(Formátování_v3!N138),"A",""))&gt;1,IF(ISERROR(FIND("A",UPPER(Formátování_v3!N138),1)),IF(ISERROR(FIND("A",UPPER(Formátování_v3!L138),1)),"0,5","1"),"2"),"")</f>
        <v/>
      </c>
      <c r="P136" s="48"/>
      <c r="Q136" s="65">
        <f t="shared" si="22"/>
        <v>0</v>
      </c>
      <c r="R136" s="65" t="str">
        <f>IF(Formátování_v3!P138 &lt;&gt; "",Formátování_v3!P138,"")</f>
        <v/>
      </c>
      <c r="S136" s="66">
        <f t="shared" si="23"/>
        <v>0</v>
      </c>
      <c r="T136" s="58">
        <f t="shared" si="24"/>
        <v>0</v>
      </c>
      <c r="U136" s="58">
        <f t="shared" si="25"/>
        <v>0</v>
      </c>
      <c r="V136" s="58">
        <f t="shared" si="26"/>
        <v>0</v>
      </c>
      <c r="W136" s="58">
        <f t="shared" si="27"/>
        <v>0</v>
      </c>
      <c r="X136" s="58">
        <f t="shared" si="28"/>
        <v>0</v>
      </c>
      <c r="Y136" s="58">
        <f t="shared" si="29"/>
        <v>0</v>
      </c>
      <c r="Z136" s="1">
        <f t="shared" si="30"/>
        <v>0</v>
      </c>
      <c r="AE136" s="51">
        <f t="shared" si="21"/>
        <v>0</v>
      </c>
    </row>
    <row r="137" spans="1:31" ht="18.75" x14ac:dyDescent="0.2">
      <c r="A137" s="24">
        <f t="shared" si="20"/>
        <v>120</v>
      </c>
      <c r="B137" s="25">
        <f>Formátování_v3!B139</f>
        <v>0</v>
      </c>
      <c r="C137" s="244">
        <f>Formátování_v3!C139</f>
        <v>0</v>
      </c>
      <c r="D137" s="245"/>
      <c r="E137" s="245"/>
      <c r="F137" s="245"/>
      <c r="G137" s="245"/>
      <c r="H137" s="246"/>
      <c r="I137" s="67">
        <f>Formátování_v3!D139</f>
        <v>0</v>
      </c>
      <c r="J137" s="68">
        <f>Formátování_v3!F139</f>
        <v>0</v>
      </c>
      <c r="K137" s="69">
        <f>Formátování_v3!G139</f>
        <v>0</v>
      </c>
      <c r="L137" s="113" t="str">
        <f>IF(LEN(Formátování_v3!J139)-LEN(SUBSTITUTE(UPPER(Formátování_v3!J139),"B",""))&gt;0,"0,5",IF(LEN(Formátování_v3!L139)-LEN(SUBSTITUTE(UPPER(Formátování_v3!L139),"B",""))&gt;0,"1",IF(LEN(Formátování_v3!N139)-LEN(SUBSTITUTE(UPPER(Formátování_v3!N139),"B",""))&gt;0,"2","")))</f>
        <v/>
      </c>
      <c r="M137" s="114" t="str">
        <f>IF(LEN(Formátování_v3!J139)+LEN(Formátování_v3!L139)+LEN(Formátování_v3!N139)-LEN(SUBSTITUTE(UPPER(Formátování_v3!J139),"B",""))-LEN(SUBSTITUTE(UPPER(Formátování_v3!L139),"B",""))-LEN(SUBSTITUTE(UPPER(Formátování_v3!N139),"B",""))&gt;1,IF(ISERROR(FIND("B",UPPER(Formátování_v3!N139),1)),IF(ISERROR(FIND("B",UPPER(Formátování_v3!L139),1)),"0,5","1"),"2"),"")</f>
        <v/>
      </c>
      <c r="N137" s="114" t="str">
        <f>IF(LEN(Formátování_v3!J139)-LEN(SUBSTITUTE(UPPER(Formátování_v3!J139),"A",""))&gt;0,"0,5",IF(LEN(Formátování_v3!L139)-LEN(SUBSTITUTE(UPPER(Formátování_v3!L139),"A",""))&gt;0,"1",IF(LEN(Formátování_v3!N139)-LEN(SUBSTITUTE(UPPER(Formátování_v3!N139),"A",""))&gt;0,"2","")))</f>
        <v/>
      </c>
      <c r="O137" s="115" t="str">
        <f>IF(LEN(Formátování_v3!J139)+LEN(Formátování_v3!L139)+LEN(Formátování_v3!N139)-LEN(SUBSTITUTE(UPPER(Formátování_v3!J139),"A",""))-LEN(SUBSTITUTE(UPPER(Formátování_v3!L139),"A",""))-LEN(SUBSTITUTE(UPPER(Formátování_v3!N139),"A",""))&gt;1,IF(ISERROR(FIND("A",UPPER(Formátování_v3!N139),1)),IF(ISERROR(FIND("A",UPPER(Formátování_v3!L139),1)),"0,5","1"),"2"),"")</f>
        <v/>
      </c>
      <c r="P137" s="48"/>
      <c r="Q137" s="65">
        <f t="shared" si="22"/>
        <v>0</v>
      </c>
      <c r="R137" s="65" t="str">
        <f>IF(Formátování_v3!P139 &lt;&gt; "",Formátování_v3!P139,"")</f>
        <v/>
      </c>
      <c r="S137" s="66">
        <f t="shared" si="23"/>
        <v>0</v>
      </c>
      <c r="T137" s="58">
        <f t="shared" si="24"/>
        <v>0</v>
      </c>
      <c r="U137" s="58">
        <f t="shared" si="25"/>
        <v>0</v>
      </c>
      <c r="V137" s="58">
        <f t="shared" si="26"/>
        <v>0</v>
      </c>
      <c r="W137" s="58">
        <f t="shared" si="27"/>
        <v>0</v>
      </c>
      <c r="X137" s="58">
        <f t="shared" si="28"/>
        <v>0</v>
      </c>
      <c r="Y137" s="58">
        <f t="shared" si="29"/>
        <v>0</v>
      </c>
      <c r="Z137" s="1">
        <f t="shared" si="30"/>
        <v>0</v>
      </c>
      <c r="AE137" s="51">
        <f t="shared" si="21"/>
        <v>0</v>
      </c>
    </row>
    <row r="138" spans="1:31" ht="18.75" x14ac:dyDescent="0.2">
      <c r="A138" s="24">
        <f t="shared" si="20"/>
        <v>121</v>
      </c>
      <c r="B138" s="25">
        <f>Formátování_v3!B140</f>
        <v>0</v>
      </c>
      <c r="C138" s="244">
        <f>Formátování_v3!C140</f>
        <v>0</v>
      </c>
      <c r="D138" s="245"/>
      <c r="E138" s="245"/>
      <c r="F138" s="245"/>
      <c r="G138" s="245"/>
      <c r="H138" s="246"/>
      <c r="I138" s="67">
        <f>Formátování_v3!D140</f>
        <v>0</v>
      </c>
      <c r="J138" s="68">
        <f>Formátování_v3!F140</f>
        <v>0</v>
      </c>
      <c r="K138" s="69">
        <f>Formátování_v3!G140</f>
        <v>0</v>
      </c>
      <c r="L138" s="113" t="str">
        <f>IF(LEN(Formátování_v3!J140)-LEN(SUBSTITUTE(UPPER(Formátování_v3!J140),"B",""))&gt;0,"0,5",IF(LEN(Formátování_v3!L140)-LEN(SUBSTITUTE(UPPER(Formátování_v3!L140),"B",""))&gt;0,"1",IF(LEN(Formátování_v3!N140)-LEN(SUBSTITUTE(UPPER(Formátování_v3!N140),"B",""))&gt;0,"2","")))</f>
        <v/>
      </c>
      <c r="M138" s="114" t="str">
        <f>IF(LEN(Formátování_v3!J140)+LEN(Formátování_v3!L140)+LEN(Formátování_v3!N140)-LEN(SUBSTITUTE(UPPER(Formátování_v3!J140),"B",""))-LEN(SUBSTITUTE(UPPER(Formátování_v3!L140),"B",""))-LEN(SUBSTITUTE(UPPER(Formátování_v3!N140),"B",""))&gt;1,IF(ISERROR(FIND("B",UPPER(Formátování_v3!N140),1)),IF(ISERROR(FIND("B",UPPER(Formátování_v3!L140),1)),"0,5","1"),"2"),"")</f>
        <v/>
      </c>
      <c r="N138" s="114" t="str">
        <f>IF(LEN(Formátování_v3!J140)-LEN(SUBSTITUTE(UPPER(Formátování_v3!J140),"A",""))&gt;0,"0,5",IF(LEN(Formátování_v3!L140)-LEN(SUBSTITUTE(UPPER(Formátování_v3!L140),"A",""))&gt;0,"1",IF(LEN(Formátování_v3!N140)-LEN(SUBSTITUTE(UPPER(Formátování_v3!N140),"A",""))&gt;0,"2","")))</f>
        <v/>
      </c>
      <c r="O138" s="115" t="str">
        <f>IF(LEN(Formátování_v3!J140)+LEN(Formátování_v3!L140)+LEN(Formátování_v3!N140)-LEN(SUBSTITUTE(UPPER(Formátování_v3!J140),"A",""))-LEN(SUBSTITUTE(UPPER(Formátování_v3!L140),"A",""))-LEN(SUBSTITUTE(UPPER(Formátování_v3!N140),"A",""))&gt;1,IF(ISERROR(FIND("A",UPPER(Formátování_v3!N140),1)),IF(ISERROR(FIND("A",UPPER(Formátování_v3!L140),1)),"0,5","1"),"2"),"")</f>
        <v/>
      </c>
      <c r="P138" s="48"/>
      <c r="Q138" s="65">
        <f t="shared" si="22"/>
        <v>0</v>
      </c>
      <c r="R138" s="65" t="str">
        <f>IF(Formátování_v3!P140 &lt;&gt; "",Formátování_v3!P140,"")</f>
        <v/>
      </c>
      <c r="S138" s="66">
        <f t="shared" si="23"/>
        <v>0</v>
      </c>
      <c r="T138" s="58">
        <f t="shared" si="24"/>
        <v>0</v>
      </c>
      <c r="U138" s="58">
        <f t="shared" si="25"/>
        <v>0</v>
      </c>
      <c r="V138" s="58">
        <f t="shared" si="26"/>
        <v>0</v>
      </c>
      <c r="W138" s="58">
        <f t="shared" si="27"/>
        <v>0</v>
      </c>
      <c r="X138" s="58">
        <f t="shared" si="28"/>
        <v>0</v>
      </c>
      <c r="Y138" s="58">
        <f t="shared" si="29"/>
        <v>0</v>
      </c>
      <c r="Z138" s="1">
        <f t="shared" si="30"/>
        <v>0</v>
      </c>
      <c r="AE138" s="51">
        <f t="shared" si="21"/>
        <v>0</v>
      </c>
    </row>
    <row r="139" spans="1:31" ht="18.75" x14ac:dyDescent="0.2">
      <c r="A139" s="24">
        <f t="shared" si="20"/>
        <v>122</v>
      </c>
      <c r="B139" s="25">
        <f>Formátování_v3!B141</f>
        <v>0</v>
      </c>
      <c r="C139" s="244">
        <f>Formátování_v3!C141</f>
        <v>0</v>
      </c>
      <c r="D139" s="245"/>
      <c r="E139" s="245"/>
      <c r="F139" s="245"/>
      <c r="G139" s="245"/>
      <c r="H139" s="246"/>
      <c r="I139" s="67">
        <f>Formátování_v3!D141</f>
        <v>0</v>
      </c>
      <c r="J139" s="68">
        <f>Formátování_v3!F141</f>
        <v>0</v>
      </c>
      <c r="K139" s="69">
        <f>Formátování_v3!G141</f>
        <v>0</v>
      </c>
      <c r="L139" s="113" t="str">
        <f>IF(LEN(Formátování_v3!J141)-LEN(SUBSTITUTE(UPPER(Formátování_v3!J141),"B",""))&gt;0,"0,5",IF(LEN(Formátování_v3!L141)-LEN(SUBSTITUTE(UPPER(Formátování_v3!L141),"B",""))&gt;0,"1",IF(LEN(Formátování_v3!N141)-LEN(SUBSTITUTE(UPPER(Formátování_v3!N141),"B",""))&gt;0,"2","")))</f>
        <v/>
      </c>
      <c r="M139" s="114" t="str">
        <f>IF(LEN(Formátování_v3!J141)+LEN(Formátování_v3!L141)+LEN(Formátování_v3!N141)-LEN(SUBSTITUTE(UPPER(Formátování_v3!J141),"B",""))-LEN(SUBSTITUTE(UPPER(Formátování_v3!L141),"B",""))-LEN(SUBSTITUTE(UPPER(Formátování_v3!N141),"B",""))&gt;1,IF(ISERROR(FIND("B",UPPER(Formátování_v3!N141),1)),IF(ISERROR(FIND("B",UPPER(Formátování_v3!L141),1)),"0,5","1"),"2"),"")</f>
        <v/>
      </c>
      <c r="N139" s="114" t="str">
        <f>IF(LEN(Formátování_v3!J141)-LEN(SUBSTITUTE(UPPER(Formátování_v3!J141),"A",""))&gt;0,"0,5",IF(LEN(Formátování_v3!L141)-LEN(SUBSTITUTE(UPPER(Formátování_v3!L141),"A",""))&gt;0,"1",IF(LEN(Formátování_v3!N141)-LEN(SUBSTITUTE(UPPER(Formátování_v3!N141),"A",""))&gt;0,"2","")))</f>
        <v/>
      </c>
      <c r="O139" s="115" t="str">
        <f>IF(LEN(Formátování_v3!J141)+LEN(Formátování_v3!L141)+LEN(Formátování_v3!N141)-LEN(SUBSTITUTE(UPPER(Formátování_v3!J141),"A",""))-LEN(SUBSTITUTE(UPPER(Formátování_v3!L141),"A",""))-LEN(SUBSTITUTE(UPPER(Formátování_v3!N141),"A",""))&gt;1,IF(ISERROR(FIND("A",UPPER(Formátování_v3!N141),1)),IF(ISERROR(FIND("A",UPPER(Formátování_v3!L141),1)),"0,5","1"),"2"),"")</f>
        <v/>
      </c>
      <c r="P139" s="48"/>
      <c r="Q139" s="65">
        <f t="shared" si="22"/>
        <v>0</v>
      </c>
      <c r="R139" s="65" t="str">
        <f>IF(Formátování_v3!P141 &lt;&gt; "",Formátování_v3!P141,"")</f>
        <v/>
      </c>
      <c r="S139" s="66">
        <f t="shared" si="23"/>
        <v>0</v>
      </c>
      <c r="T139" s="58">
        <f t="shared" si="24"/>
        <v>0</v>
      </c>
      <c r="U139" s="58">
        <f t="shared" si="25"/>
        <v>0</v>
      </c>
      <c r="V139" s="58">
        <f t="shared" si="26"/>
        <v>0</v>
      </c>
      <c r="W139" s="58">
        <f t="shared" si="27"/>
        <v>0</v>
      </c>
      <c r="X139" s="58">
        <f t="shared" si="28"/>
        <v>0</v>
      </c>
      <c r="Y139" s="58">
        <f t="shared" si="29"/>
        <v>0</v>
      </c>
      <c r="Z139" s="1">
        <f t="shared" si="30"/>
        <v>0</v>
      </c>
      <c r="AE139" s="51">
        <f t="shared" si="21"/>
        <v>0</v>
      </c>
    </row>
    <row r="140" spans="1:31" ht="18.75" x14ac:dyDescent="0.2">
      <c r="A140" s="24">
        <f t="shared" si="20"/>
        <v>123</v>
      </c>
      <c r="B140" s="25">
        <f>Formátování_v3!B142</f>
        <v>0</v>
      </c>
      <c r="C140" s="244">
        <f>Formátování_v3!C142</f>
        <v>0</v>
      </c>
      <c r="D140" s="245"/>
      <c r="E140" s="245"/>
      <c r="F140" s="245"/>
      <c r="G140" s="245"/>
      <c r="H140" s="246"/>
      <c r="I140" s="67">
        <f>Formátování_v3!D142</f>
        <v>0</v>
      </c>
      <c r="J140" s="68">
        <f>Formátování_v3!F142</f>
        <v>0</v>
      </c>
      <c r="K140" s="69">
        <f>Formátování_v3!G142</f>
        <v>0</v>
      </c>
      <c r="L140" s="113" t="str">
        <f>IF(LEN(Formátování_v3!J142)-LEN(SUBSTITUTE(UPPER(Formátování_v3!J142),"B",""))&gt;0,"0,5",IF(LEN(Formátování_v3!L142)-LEN(SUBSTITUTE(UPPER(Formátování_v3!L142),"B",""))&gt;0,"1",IF(LEN(Formátování_v3!N142)-LEN(SUBSTITUTE(UPPER(Formátování_v3!N142),"B",""))&gt;0,"2","")))</f>
        <v/>
      </c>
      <c r="M140" s="114" t="str">
        <f>IF(LEN(Formátování_v3!J142)+LEN(Formátování_v3!L142)+LEN(Formátování_v3!N142)-LEN(SUBSTITUTE(UPPER(Formátování_v3!J142),"B",""))-LEN(SUBSTITUTE(UPPER(Formátování_v3!L142),"B",""))-LEN(SUBSTITUTE(UPPER(Formátování_v3!N142),"B",""))&gt;1,IF(ISERROR(FIND("B",UPPER(Formátování_v3!N142),1)),IF(ISERROR(FIND("B",UPPER(Formátování_v3!L142),1)),"0,5","1"),"2"),"")</f>
        <v/>
      </c>
      <c r="N140" s="114" t="str">
        <f>IF(LEN(Formátování_v3!J142)-LEN(SUBSTITUTE(UPPER(Formátování_v3!J142),"A",""))&gt;0,"0,5",IF(LEN(Formátování_v3!L142)-LEN(SUBSTITUTE(UPPER(Formátování_v3!L142),"A",""))&gt;0,"1",IF(LEN(Formátování_v3!N142)-LEN(SUBSTITUTE(UPPER(Formátování_v3!N142),"A",""))&gt;0,"2","")))</f>
        <v/>
      </c>
      <c r="O140" s="115" t="str">
        <f>IF(LEN(Formátování_v3!J142)+LEN(Formátování_v3!L142)+LEN(Formátování_v3!N142)-LEN(SUBSTITUTE(UPPER(Formátování_v3!J142),"A",""))-LEN(SUBSTITUTE(UPPER(Formátování_v3!L142),"A",""))-LEN(SUBSTITUTE(UPPER(Formátování_v3!N142),"A",""))&gt;1,IF(ISERROR(FIND("A",UPPER(Formátování_v3!N142),1)),IF(ISERROR(FIND("A",UPPER(Formátování_v3!L142),1)),"0,5","1"),"2"),"")</f>
        <v/>
      </c>
      <c r="P140" s="48"/>
      <c r="Q140" s="65">
        <f t="shared" si="22"/>
        <v>0</v>
      </c>
      <c r="R140" s="65" t="str">
        <f>IF(Formátování_v3!P142 &lt;&gt; "",Formátování_v3!P142,"")</f>
        <v/>
      </c>
      <c r="S140" s="66">
        <f t="shared" si="23"/>
        <v>0</v>
      </c>
      <c r="T140" s="58">
        <f t="shared" si="24"/>
        <v>0</v>
      </c>
      <c r="U140" s="58">
        <f t="shared" si="25"/>
        <v>0</v>
      </c>
      <c r="V140" s="58">
        <f t="shared" si="26"/>
        <v>0</v>
      </c>
      <c r="W140" s="58">
        <f t="shared" si="27"/>
        <v>0</v>
      </c>
      <c r="X140" s="58">
        <f t="shared" si="28"/>
        <v>0</v>
      </c>
      <c r="Y140" s="58">
        <f t="shared" si="29"/>
        <v>0</v>
      </c>
      <c r="Z140" s="1">
        <f t="shared" si="30"/>
        <v>0</v>
      </c>
      <c r="AE140" s="51">
        <f t="shared" si="21"/>
        <v>0</v>
      </c>
    </row>
    <row r="141" spans="1:31" ht="18.75" x14ac:dyDescent="0.2">
      <c r="A141" s="24">
        <f t="shared" si="20"/>
        <v>124</v>
      </c>
      <c r="B141" s="25">
        <f>Formátování_v3!B143</f>
        <v>0</v>
      </c>
      <c r="C141" s="244">
        <f>Formátování_v3!C143</f>
        <v>0</v>
      </c>
      <c r="D141" s="245"/>
      <c r="E141" s="245"/>
      <c r="F141" s="245"/>
      <c r="G141" s="245"/>
      <c r="H141" s="246"/>
      <c r="I141" s="67">
        <f>Formátování_v3!D143</f>
        <v>0</v>
      </c>
      <c r="J141" s="68">
        <f>Formátování_v3!F143</f>
        <v>0</v>
      </c>
      <c r="K141" s="69">
        <f>Formátování_v3!G143</f>
        <v>0</v>
      </c>
      <c r="L141" s="113" t="str">
        <f>IF(LEN(Formátování_v3!J143)-LEN(SUBSTITUTE(UPPER(Formátování_v3!J143),"B",""))&gt;0,"0,5",IF(LEN(Formátování_v3!L143)-LEN(SUBSTITUTE(UPPER(Formátování_v3!L143),"B",""))&gt;0,"1",IF(LEN(Formátování_v3!N143)-LEN(SUBSTITUTE(UPPER(Formátování_v3!N143),"B",""))&gt;0,"2","")))</f>
        <v/>
      </c>
      <c r="M141" s="114" t="str">
        <f>IF(LEN(Formátování_v3!J143)+LEN(Formátování_v3!L143)+LEN(Formátování_v3!N143)-LEN(SUBSTITUTE(UPPER(Formátování_v3!J143),"B",""))-LEN(SUBSTITUTE(UPPER(Formátování_v3!L143),"B",""))-LEN(SUBSTITUTE(UPPER(Formátování_v3!N143),"B",""))&gt;1,IF(ISERROR(FIND("B",UPPER(Formátování_v3!N143),1)),IF(ISERROR(FIND("B",UPPER(Formátování_v3!L143),1)),"0,5","1"),"2"),"")</f>
        <v/>
      </c>
      <c r="N141" s="114" t="str">
        <f>IF(LEN(Formátování_v3!J143)-LEN(SUBSTITUTE(UPPER(Formátování_v3!J143),"A",""))&gt;0,"0,5",IF(LEN(Formátování_v3!L143)-LEN(SUBSTITUTE(UPPER(Formátování_v3!L143),"A",""))&gt;0,"1",IF(LEN(Formátování_v3!N143)-LEN(SUBSTITUTE(UPPER(Formátování_v3!N143),"A",""))&gt;0,"2","")))</f>
        <v/>
      </c>
      <c r="O141" s="115" t="str">
        <f>IF(LEN(Formátování_v3!J143)+LEN(Formátování_v3!L143)+LEN(Formátování_v3!N143)-LEN(SUBSTITUTE(UPPER(Formátování_v3!J143),"A",""))-LEN(SUBSTITUTE(UPPER(Formátování_v3!L143),"A",""))-LEN(SUBSTITUTE(UPPER(Formátování_v3!N143),"A",""))&gt;1,IF(ISERROR(FIND("A",UPPER(Formátování_v3!N143),1)),IF(ISERROR(FIND("A",UPPER(Formátování_v3!L143),1)),"0,5","1"),"2"),"")</f>
        <v/>
      </c>
      <c r="P141" s="48"/>
      <c r="Q141" s="65">
        <f t="shared" si="22"/>
        <v>0</v>
      </c>
      <c r="R141" s="65" t="str">
        <f>IF(Formátování_v3!P143 &lt;&gt; "",Formátování_v3!P143,"")</f>
        <v/>
      </c>
      <c r="S141" s="66">
        <f t="shared" si="23"/>
        <v>0</v>
      </c>
      <c r="T141" s="58">
        <f t="shared" si="24"/>
        <v>0</v>
      </c>
      <c r="U141" s="58">
        <f t="shared" si="25"/>
        <v>0</v>
      </c>
      <c r="V141" s="58">
        <f t="shared" si="26"/>
        <v>0</v>
      </c>
      <c r="W141" s="58">
        <f t="shared" si="27"/>
        <v>0</v>
      </c>
      <c r="X141" s="58">
        <f t="shared" si="28"/>
        <v>0</v>
      </c>
      <c r="Y141" s="58">
        <f t="shared" si="29"/>
        <v>0</v>
      </c>
      <c r="Z141" s="1">
        <f t="shared" si="30"/>
        <v>0</v>
      </c>
      <c r="AE141" s="51">
        <f t="shared" si="21"/>
        <v>0</v>
      </c>
    </row>
    <row r="142" spans="1:31" ht="18.75" x14ac:dyDescent="0.2">
      <c r="A142" s="24">
        <f t="shared" si="20"/>
        <v>125</v>
      </c>
      <c r="B142" s="25">
        <f>Formátování_v3!B144</f>
        <v>0</v>
      </c>
      <c r="C142" s="244">
        <f>Formátování_v3!C144</f>
        <v>0</v>
      </c>
      <c r="D142" s="245"/>
      <c r="E142" s="245"/>
      <c r="F142" s="245"/>
      <c r="G142" s="245"/>
      <c r="H142" s="246"/>
      <c r="I142" s="67">
        <f>Formátování_v3!D144</f>
        <v>0</v>
      </c>
      <c r="J142" s="68">
        <f>Formátování_v3!F144</f>
        <v>0</v>
      </c>
      <c r="K142" s="69">
        <f>Formátování_v3!G144</f>
        <v>0</v>
      </c>
      <c r="L142" s="113" t="str">
        <f>IF(LEN(Formátování_v3!J144)-LEN(SUBSTITUTE(UPPER(Formátování_v3!J144),"B",""))&gt;0,"0,5",IF(LEN(Formátování_v3!L144)-LEN(SUBSTITUTE(UPPER(Formátování_v3!L144),"B",""))&gt;0,"1",IF(LEN(Formátování_v3!N144)-LEN(SUBSTITUTE(UPPER(Formátování_v3!N144),"B",""))&gt;0,"2","")))</f>
        <v/>
      </c>
      <c r="M142" s="114" t="str">
        <f>IF(LEN(Formátování_v3!J144)+LEN(Formátování_v3!L144)+LEN(Formátování_v3!N144)-LEN(SUBSTITUTE(UPPER(Formátování_v3!J144),"B",""))-LEN(SUBSTITUTE(UPPER(Formátování_v3!L144),"B",""))-LEN(SUBSTITUTE(UPPER(Formátování_v3!N144),"B",""))&gt;1,IF(ISERROR(FIND("B",UPPER(Formátování_v3!N144),1)),IF(ISERROR(FIND("B",UPPER(Formátování_v3!L144),1)),"0,5","1"),"2"),"")</f>
        <v/>
      </c>
      <c r="N142" s="114" t="str">
        <f>IF(LEN(Formátování_v3!J144)-LEN(SUBSTITUTE(UPPER(Formátování_v3!J144),"A",""))&gt;0,"0,5",IF(LEN(Formátování_v3!L144)-LEN(SUBSTITUTE(UPPER(Formátování_v3!L144),"A",""))&gt;0,"1",IF(LEN(Formátování_v3!N144)-LEN(SUBSTITUTE(UPPER(Formátování_v3!N144),"A",""))&gt;0,"2","")))</f>
        <v/>
      </c>
      <c r="O142" s="115" t="str">
        <f>IF(LEN(Formátování_v3!J144)+LEN(Formátování_v3!L144)+LEN(Formátování_v3!N144)-LEN(SUBSTITUTE(UPPER(Formátování_v3!J144),"A",""))-LEN(SUBSTITUTE(UPPER(Formátování_v3!L144),"A",""))-LEN(SUBSTITUTE(UPPER(Formátování_v3!N144),"A",""))&gt;1,IF(ISERROR(FIND("A",UPPER(Formátování_v3!N144),1)),IF(ISERROR(FIND("A",UPPER(Formátování_v3!L144),1)),"0,5","1"),"2"),"")</f>
        <v/>
      </c>
      <c r="P142" s="48"/>
      <c r="Q142" s="65">
        <f t="shared" si="22"/>
        <v>0</v>
      </c>
      <c r="R142" s="65" t="str">
        <f>IF(Formátování_v3!P144 &lt;&gt; "",Formátování_v3!P144,"")</f>
        <v/>
      </c>
      <c r="S142" s="66">
        <f t="shared" si="23"/>
        <v>0</v>
      </c>
      <c r="T142" s="58">
        <f t="shared" si="24"/>
        <v>0</v>
      </c>
      <c r="U142" s="58">
        <f t="shared" si="25"/>
        <v>0</v>
      </c>
      <c r="V142" s="58">
        <f t="shared" si="26"/>
        <v>0</v>
      </c>
      <c r="W142" s="58">
        <f t="shared" si="27"/>
        <v>0</v>
      </c>
      <c r="X142" s="58">
        <f t="shared" si="28"/>
        <v>0</v>
      </c>
      <c r="Y142" s="58">
        <f t="shared" si="29"/>
        <v>0</v>
      </c>
      <c r="Z142" s="1">
        <f t="shared" si="30"/>
        <v>0</v>
      </c>
      <c r="AE142" s="51">
        <f t="shared" si="21"/>
        <v>0</v>
      </c>
    </row>
    <row r="143" spans="1:31" ht="18.75" x14ac:dyDescent="0.2">
      <c r="A143" s="24">
        <f t="shared" si="20"/>
        <v>126</v>
      </c>
      <c r="B143" s="25">
        <f>Formátování_v3!B145</f>
        <v>0</v>
      </c>
      <c r="C143" s="244">
        <f>Formátování_v3!C145</f>
        <v>0</v>
      </c>
      <c r="D143" s="245"/>
      <c r="E143" s="245"/>
      <c r="F143" s="245"/>
      <c r="G143" s="245"/>
      <c r="H143" s="246"/>
      <c r="I143" s="67">
        <f>Formátování_v3!D145</f>
        <v>0</v>
      </c>
      <c r="J143" s="68">
        <f>Formátování_v3!F145</f>
        <v>0</v>
      </c>
      <c r="K143" s="69">
        <f>Formátování_v3!G145</f>
        <v>0</v>
      </c>
      <c r="L143" s="113" t="str">
        <f>IF(LEN(Formátování_v3!J145)-LEN(SUBSTITUTE(UPPER(Formátování_v3!J145),"B",""))&gt;0,"0,5",IF(LEN(Formátování_v3!L145)-LEN(SUBSTITUTE(UPPER(Formátování_v3!L145),"B",""))&gt;0,"1",IF(LEN(Formátování_v3!N145)-LEN(SUBSTITUTE(UPPER(Formátování_v3!N145),"B",""))&gt;0,"2","")))</f>
        <v/>
      </c>
      <c r="M143" s="114" t="str">
        <f>IF(LEN(Formátování_v3!J145)+LEN(Formátování_v3!L145)+LEN(Formátování_v3!N145)-LEN(SUBSTITUTE(UPPER(Formátování_v3!J145),"B",""))-LEN(SUBSTITUTE(UPPER(Formátování_v3!L145),"B",""))-LEN(SUBSTITUTE(UPPER(Formátování_v3!N145),"B",""))&gt;1,IF(ISERROR(FIND("B",UPPER(Formátování_v3!N145),1)),IF(ISERROR(FIND("B",UPPER(Formátování_v3!L145),1)),"0,5","1"),"2"),"")</f>
        <v/>
      </c>
      <c r="N143" s="114" t="str">
        <f>IF(LEN(Formátování_v3!J145)-LEN(SUBSTITUTE(UPPER(Formátování_v3!J145),"A",""))&gt;0,"0,5",IF(LEN(Formátování_v3!L145)-LEN(SUBSTITUTE(UPPER(Formátování_v3!L145),"A",""))&gt;0,"1",IF(LEN(Formátování_v3!N145)-LEN(SUBSTITUTE(UPPER(Formátování_v3!N145),"A",""))&gt;0,"2","")))</f>
        <v/>
      </c>
      <c r="O143" s="115" t="str">
        <f>IF(LEN(Formátování_v3!J145)+LEN(Formátování_v3!L145)+LEN(Formátování_v3!N145)-LEN(SUBSTITUTE(UPPER(Formátování_v3!J145),"A",""))-LEN(SUBSTITUTE(UPPER(Formátování_v3!L145),"A",""))-LEN(SUBSTITUTE(UPPER(Formátování_v3!N145),"A",""))&gt;1,IF(ISERROR(FIND("A",UPPER(Formátování_v3!N145),1)),IF(ISERROR(FIND("A",UPPER(Formátování_v3!L145),1)),"0,5","1"),"2"),"")</f>
        <v/>
      </c>
      <c r="P143" s="48"/>
      <c r="Q143" s="65">
        <f t="shared" si="22"/>
        <v>0</v>
      </c>
      <c r="R143" s="65" t="str">
        <f>IF(Formátování_v3!P145 &lt;&gt; "",Formátování_v3!P145,"")</f>
        <v/>
      </c>
      <c r="S143" s="66">
        <f t="shared" si="23"/>
        <v>0</v>
      </c>
      <c r="T143" s="58">
        <f t="shared" si="24"/>
        <v>0</v>
      </c>
      <c r="U143" s="58">
        <f t="shared" si="25"/>
        <v>0</v>
      </c>
      <c r="V143" s="58">
        <f t="shared" si="26"/>
        <v>0</v>
      </c>
      <c r="W143" s="58">
        <f t="shared" si="27"/>
        <v>0</v>
      </c>
      <c r="X143" s="58">
        <f t="shared" si="28"/>
        <v>0</v>
      </c>
      <c r="Y143" s="58">
        <f t="shared" si="29"/>
        <v>0</v>
      </c>
      <c r="Z143" s="1">
        <f t="shared" si="30"/>
        <v>0</v>
      </c>
      <c r="AE143" s="51">
        <f t="shared" si="21"/>
        <v>0</v>
      </c>
    </row>
    <row r="144" spans="1:31" ht="18.75" x14ac:dyDescent="0.2">
      <c r="A144" s="24">
        <f t="shared" si="20"/>
        <v>127</v>
      </c>
      <c r="B144" s="25">
        <f>Formátování_v3!B146</f>
        <v>0</v>
      </c>
      <c r="C144" s="244">
        <f>Formátování_v3!C146</f>
        <v>0</v>
      </c>
      <c r="D144" s="245"/>
      <c r="E144" s="245"/>
      <c r="F144" s="245"/>
      <c r="G144" s="245"/>
      <c r="H144" s="246"/>
      <c r="I144" s="67">
        <f>Formátování_v3!D146</f>
        <v>0</v>
      </c>
      <c r="J144" s="68">
        <f>Formátování_v3!F146</f>
        <v>0</v>
      </c>
      <c r="K144" s="69">
        <f>Formátování_v3!G146</f>
        <v>0</v>
      </c>
      <c r="L144" s="113" t="str">
        <f>IF(LEN(Formátování_v3!J146)-LEN(SUBSTITUTE(UPPER(Formátování_v3!J146),"B",""))&gt;0,"0,5",IF(LEN(Formátování_v3!L146)-LEN(SUBSTITUTE(UPPER(Formátování_v3!L146),"B",""))&gt;0,"1",IF(LEN(Formátování_v3!N146)-LEN(SUBSTITUTE(UPPER(Formátování_v3!N146),"B",""))&gt;0,"2","")))</f>
        <v/>
      </c>
      <c r="M144" s="114" t="str">
        <f>IF(LEN(Formátování_v3!J146)+LEN(Formátování_v3!L146)+LEN(Formátování_v3!N146)-LEN(SUBSTITUTE(UPPER(Formátování_v3!J146),"B",""))-LEN(SUBSTITUTE(UPPER(Formátování_v3!L146),"B",""))-LEN(SUBSTITUTE(UPPER(Formátování_v3!N146),"B",""))&gt;1,IF(ISERROR(FIND("B",UPPER(Formátování_v3!N146),1)),IF(ISERROR(FIND("B",UPPER(Formátování_v3!L146),1)),"0,5","1"),"2"),"")</f>
        <v/>
      </c>
      <c r="N144" s="114" t="str">
        <f>IF(LEN(Formátování_v3!J146)-LEN(SUBSTITUTE(UPPER(Formátování_v3!J146),"A",""))&gt;0,"0,5",IF(LEN(Formátování_v3!L146)-LEN(SUBSTITUTE(UPPER(Formátování_v3!L146),"A",""))&gt;0,"1",IF(LEN(Formátování_v3!N146)-LEN(SUBSTITUTE(UPPER(Formátování_v3!N146),"A",""))&gt;0,"2","")))</f>
        <v/>
      </c>
      <c r="O144" s="115" t="str">
        <f>IF(LEN(Formátování_v3!J146)+LEN(Formátování_v3!L146)+LEN(Formátování_v3!N146)-LEN(SUBSTITUTE(UPPER(Formátování_v3!J146),"A",""))-LEN(SUBSTITUTE(UPPER(Formátování_v3!L146),"A",""))-LEN(SUBSTITUTE(UPPER(Formátování_v3!N146),"A",""))&gt;1,IF(ISERROR(FIND("A",UPPER(Formátování_v3!N146),1)),IF(ISERROR(FIND("A",UPPER(Formátování_v3!L146),1)),"0,5","1"),"2"),"")</f>
        <v/>
      </c>
      <c r="P144" s="48"/>
      <c r="Q144" s="65">
        <f t="shared" si="22"/>
        <v>0</v>
      </c>
      <c r="R144" s="65" t="str">
        <f>IF(Formátování_v3!P146 &lt;&gt; "",Formátování_v3!P146,"")</f>
        <v/>
      </c>
      <c r="S144" s="66">
        <f t="shared" si="23"/>
        <v>0</v>
      </c>
      <c r="T144" s="58">
        <f t="shared" si="24"/>
        <v>0</v>
      </c>
      <c r="U144" s="58">
        <f t="shared" si="25"/>
        <v>0</v>
      </c>
      <c r="V144" s="58">
        <f t="shared" si="26"/>
        <v>0</v>
      </c>
      <c r="W144" s="58">
        <f t="shared" si="27"/>
        <v>0</v>
      </c>
      <c r="X144" s="58">
        <f t="shared" si="28"/>
        <v>0</v>
      </c>
      <c r="Y144" s="58">
        <f t="shared" si="29"/>
        <v>0</v>
      </c>
      <c r="Z144" s="1">
        <f t="shared" si="30"/>
        <v>0</v>
      </c>
      <c r="AE144" s="51">
        <f t="shared" si="21"/>
        <v>0</v>
      </c>
    </row>
    <row r="145" spans="1:31" ht="18.75" x14ac:dyDescent="0.2">
      <c r="A145" s="24">
        <f t="shared" si="20"/>
        <v>128</v>
      </c>
      <c r="B145" s="25">
        <f>Formátování_v3!B147</f>
        <v>0</v>
      </c>
      <c r="C145" s="244">
        <f>Formátování_v3!C147</f>
        <v>0</v>
      </c>
      <c r="D145" s="245"/>
      <c r="E145" s="245"/>
      <c r="F145" s="245"/>
      <c r="G145" s="245"/>
      <c r="H145" s="246"/>
      <c r="I145" s="67">
        <f>Formátování_v3!D147</f>
        <v>0</v>
      </c>
      <c r="J145" s="68">
        <f>Formátování_v3!F147</f>
        <v>0</v>
      </c>
      <c r="K145" s="69">
        <f>Formátování_v3!G147</f>
        <v>0</v>
      </c>
      <c r="L145" s="113" t="str">
        <f>IF(LEN(Formátování_v3!J147)-LEN(SUBSTITUTE(UPPER(Formátování_v3!J147),"B",""))&gt;0,"0,5",IF(LEN(Formátování_v3!L147)-LEN(SUBSTITUTE(UPPER(Formátování_v3!L147),"B",""))&gt;0,"1",IF(LEN(Formátování_v3!N147)-LEN(SUBSTITUTE(UPPER(Formátování_v3!N147),"B",""))&gt;0,"2","")))</f>
        <v/>
      </c>
      <c r="M145" s="114" t="str">
        <f>IF(LEN(Formátování_v3!J147)+LEN(Formátování_v3!L147)+LEN(Formátování_v3!N147)-LEN(SUBSTITUTE(UPPER(Formátování_v3!J147),"B",""))-LEN(SUBSTITUTE(UPPER(Formátování_v3!L147),"B",""))-LEN(SUBSTITUTE(UPPER(Formátování_v3!N147),"B",""))&gt;1,IF(ISERROR(FIND("B",UPPER(Formátování_v3!N147),1)),IF(ISERROR(FIND("B",UPPER(Formátování_v3!L147),1)),"0,5","1"),"2"),"")</f>
        <v/>
      </c>
      <c r="N145" s="114" t="str">
        <f>IF(LEN(Formátování_v3!J147)-LEN(SUBSTITUTE(UPPER(Formátování_v3!J147),"A",""))&gt;0,"0,5",IF(LEN(Formátování_v3!L147)-LEN(SUBSTITUTE(UPPER(Formátování_v3!L147),"A",""))&gt;0,"1",IF(LEN(Formátování_v3!N147)-LEN(SUBSTITUTE(UPPER(Formátování_v3!N147),"A",""))&gt;0,"2","")))</f>
        <v/>
      </c>
      <c r="O145" s="115" t="str">
        <f>IF(LEN(Formátování_v3!J147)+LEN(Formátování_v3!L147)+LEN(Formátování_v3!N147)-LEN(SUBSTITUTE(UPPER(Formátování_v3!J147),"A",""))-LEN(SUBSTITUTE(UPPER(Formátování_v3!L147),"A",""))-LEN(SUBSTITUTE(UPPER(Formátování_v3!N147),"A",""))&gt;1,IF(ISERROR(FIND("A",UPPER(Formátování_v3!N147),1)),IF(ISERROR(FIND("A",UPPER(Formátování_v3!L147),1)),"0,5","1"),"2"),"")</f>
        <v/>
      </c>
      <c r="P145" s="48"/>
      <c r="Q145" s="65">
        <f t="shared" si="22"/>
        <v>0</v>
      </c>
      <c r="R145" s="65" t="str">
        <f>IF(Formátování_v3!P147 &lt;&gt; "",Formátování_v3!P147,"")</f>
        <v/>
      </c>
      <c r="S145" s="66">
        <f t="shared" si="23"/>
        <v>0</v>
      </c>
      <c r="T145" s="58">
        <f t="shared" si="24"/>
        <v>0</v>
      </c>
      <c r="U145" s="58">
        <f t="shared" si="25"/>
        <v>0</v>
      </c>
      <c r="V145" s="58">
        <f t="shared" si="26"/>
        <v>0</v>
      </c>
      <c r="W145" s="58">
        <f t="shared" si="27"/>
        <v>0</v>
      </c>
      <c r="X145" s="58">
        <f t="shared" si="28"/>
        <v>0</v>
      </c>
      <c r="Y145" s="58">
        <f t="shared" si="29"/>
        <v>0</v>
      </c>
      <c r="Z145" s="1">
        <f t="shared" si="30"/>
        <v>0</v>
      </c>
      <c r="AE145" s="51">
        <f t="shared" si="21"/>
        <v>0</v>
      </c>
    </row>
    <row r="146" spans="1:31" ht="18.75" x14ac:dyDescent="0.2">
      <c r="A146" s="24">
        <f t="shared" si="20"/>
        <v>129</v>
      </c>
      <c r="B146" s="25">
        <f>Formátování_v3!B148</f>
        <v>0</v>
      </c>
      <c r="C146" s="244">
        <f>Formátování_v3!C148</f>
        <v>0</v>
      </c>
      <c r="D146" s="245"/>
      <c r="E146" s="245"/>
      <c r="F146" s="245"/>
      <c r="G146" s="245"/>
      <c r="H146" s="246"/>
      <c r="I146" s="67">
        <f>Formátování_v3!D148</f>
        <v>0</v>
      </c>
      <c r="J146" s="68">
        <f>Formátování_v3!F148</f>
        <v>0</v>
      </c>
      <c r="K146" s="69">
        <f>Formátování_v3!G148</f>
        <v>0</v>
      </c>
      <c r="L146" s="113" t="str">
        <f>IF(LEN(Formátování_v3!J148)-LEN(SUBSTITUTE(UPPER(Formátování_v3!J148),"B",""))&gt;0,"0,5",IF(LEN(Formátování_v3!L148)-LEN(SUBSTITUTE(UPPER(Formátování_v3!L148),"B",""))&gt;0,"1",IF(LEN(Formátování_v3!N148)-LEN(SUBSTITUTE(UPPER(Formátování_v3!N148),"B",""))&gt;0,"2","")))</f>
        <v/>
      </c>
      <c r="M146" s="114" t="str">
        <f>IF(LEN(Formátování_v3!J148)+LEN(Formátování_v3!L148)+LEN(Formátování_v3!N148)-LEN(SUBSTITUTE(UPPER(Formátování_v3!J148),"B",""))-LEN(SUBSTITUTE(UPPER(Formátování_v3!L148),"B",""))-LEN(SUBSTITUTE(UPPER(Formátování_v3!N148),"B",""))&gt;1,IF(ISERROR(FIND("B",UPPER(Formátování_v3!N148),1)),IF(ISERROR(FIND("B",UPPER(Formátování_v3!L148),1)),"0,5","1"),"2"),"")</f>
        <v/>
      </c>
      <c r="N146" s="114" t="str">
        <f>IF(LEN(Formátování_v3!J148)-LEN(SUBSTITUTE(UPPER(Formátování_v3!J148),"A",""))&gt;0,"0,5",IF(LEN(Formátování_v3!L148)-LEN(SUBSTITUTE(UPPER(Formátování_v3!L148),"A",""))&gt;0,"1",IF(LEN(Formátování_v3!N148)-LEN(SUBSTITUTE(UPPER(Formátování_v3!N148),"A",""))&gt;0,"2","")))</f>
        <v/>
      </c>
      <c r="O146" s="115" t="str">
        <f>IF(LEN(Formátování_v3!J148)+LEN(Formátování_v3!L148)+LEN(Formátování_v3!N148)-LEN(SUBSTITUTE(UPPER(Formátování_v3!J148),"A",""))-LEN(SUBSTITUTE(UPPER(Formátování_v3!L148),"A",""))-LEN(SUBSTITUTE(UPPER(Formátování_v3!N148),"A",""))&gt;1,IF(ISERROR(FIND("A",UPPER(Formátování_v3!N148),1)),IF(ISERROR(FIND("A",UPPER(Formátování_v3!L148),1)),"0,5","1"),"2"),"")</f>
        <v/>
      </c>
      <c r="P146" s="48"/>
      <c r="Q146" s="65">
        <f t="shared" si="22"/>
        <v>0</v>
      </c>
      <c r="R146" s="65" t="str">
        <f>IF(Formátování_v3!P148 &lt;&gt; "",Formátování_v3!P148,"")</f>
        <v/>
      </c>
      <c r="S146" s="66">
        <f t="shared" si="23"/>
        <v>0</v>
      </c>
      <c r="T146" s="58">
        <f t="shared" si="24"/>
        <v>0</v>
      </c>
      <c r="U146" s="58">
        <f t="shared" si="25"/>
        <v>0</v>
      </c>
      <c r="V146" s="58">
        <f t="shared" si="26"/>
        <v>0</v>
      </c>
      <c r="W146" s="58">
        <f t="shared" si="27"/>
        <v>0</v>
      </c>
      <c r="X146" s="58">
        <f t="shared" si="28"/>
        <v>0</v>
      </c>
      <c r="Y146" s="58">
        <f t="shared" si="29"/>
        <v>0</v>
      </c>
      <c r="Z146" s="1">
        <f t="shared" si="30"/>
        <v>0</v>
      </c>
      <c r="AE146" s="51">
        <f t="shared" si="21"/>
        <v>0</v>
      </c>
    </row>
    <row r="147" spans="1:31" ht="18.75" x14ac:dyDescent="0.2">
      <c r="A147" s="24">
        <f t="shared" ref="A147:A210" si="31">A146+1</f>
        <v>130</v>
      </c>
      <c r="B147" s="25">
        <f>Formátování_v3!B149</f>
        <v>0</v>
      </c>
      <c r="C147" s="244">
        <f>Formátování_v3!C149</f>
        <v>0</v>
      </c>
      <c r="D147" s="245"/>
      <c r="E147" s="245"/>
      <c r="F147" s="245"/>
      <c r="G147" s="245"/>
      <c r="H147" s="246"/>
      <c r="I147" s="67">
        <f>Formátování_v3!D149</f>
        <v>0</v>
      </c>
      <c r="J147" s="68">
        <f>Formátování_v3!F149</f>
        <v>0</v>
      </c>
      <c r="K147" s="69">
        <f>Formátování_v3!G149</f>
        <v>0</v>
      </c>
      <c r="L147" s="113" t="str">
        <f>IF(LEN(Formátování_v3!J149)-LEN(SUBSTITUTE(UPPER(Formátování_v3!J149),"B",""))&gt;0,"0,5",IF(LEN(Formátování_v3!L149)-LEN(SUBSTITUTE(UPPER(Formátování_v3!L149),"B",""))&gt;0,"1",IF(LEN(Formátování_v3!N149)-LEN(SUBSTITUTE(UPPER(Formátování_v3!N149),"B",""))&gt;0,"2","")))</f>
        <v/>
      </c>
      <c r="M147" s="114" t="str">
        <f>IF(LEN(Formátování_v3!J149)+LEN(Formátování_v3!L149)+LEN(Formátování_v3!N149)-LEN(SUBSTITUTE(UPPER(Formátování_v3!J149),"B",""))-LEN(SUBSTITUTE(UPPER(Formátování_v3!L149),"B",""))-LEN(SUBSTITUTE(UPPER(Formátování_v3!N149),"B",""))&gt;1,IF(ISERROR(FIND("B",UPPER(Formátování_v3!N149),1)),IF(ISERROR(FIND("B",UPPER(Formátování_v3!L149),1)),"0,5","1"),"2"),"")</f>
        <v/>
      </c>
      <c r="N147" s="114" t="str">
        <f>IF(LEN(Formátování_v3!J149)-LEN(SUBSTITUTE(UPPER(Formátování_v3!J149),"A",""))&gt;0,"0,5",IF(LEN(Formátování_v3!L149)-LEN(SUBSTITUTE(UPPER(Formátování_v3!L149),"A",""))&gt;0,"1",IF(LEN(Formátování_v3!N149)-LEN(SUBSTITUTE(UPPER(Formátování_v3!N149),"A",""))&gt;0,"2","")))</f>
        <v/>
      </c>
      <c r="O147" s="115" t="str">
        <f>IF(LEN(Formátování_v3!J149)+LEN(Formátování_v3!L149)+LEN(Formátování_v3!N149)-LEN(SUBSTITUTE(UPPER(Formátování_v3!J149),"A",""))-LEN(SUBSTITUTE(UPPER(Formátování_v3!L149),"A",""))-LEN(SUBSTITUTE(UPPER(Formátování_v3!N149),"A",""))&gt;1,IF(ISERROR(FIND("A",UPPER(Formátování_v3!N149),1)),IF(ISERROR(FIND("A",UPPER(Formátování_v3!L149),1)),"0,5","1"),"2"),"")</f>
        <v/>
      </c>
      <c r="P147" s="48"/>
      <c r="Q147" s="65">
        <f t="shared" si="22"/>
        <v>0</v>
      </c>
      <c r="R147" s="65" t="str">
        <f>IF(Formátování_v3!P149 &lt;&gt; "",Formátování_v3!P149,"")</f>
        <v/>
      </c>
      <c r="S147" s="66">
        <f t="shared" si="23"/>
        <v>0</v>
      </c>
      <c r="T147" s="58">
        <f t="shared" si="24"/>
        <v>0</v>
      </c>
      <c r="U147" s="58">
        <f t="shared" si="25"/>
        <v>0</v>
      </c>
      <c r="V147" s="58">
        <f t="shared" si="26"/>
        <v>0</v>
      </c>
      <c r="W147" s="58">
        <f t="shared" si="27"/>
        <v>0</v>
      </c>
      <c r="X147" s="58">
        <f t="shared" si="28"/>
        <v>0</v>
      </c>
      <c r="Y147" s="58">
        <f t="shared" si="29"/>
        <v>0</v>
      </c>
      <c r="Z147" s="1">
        <f t="shared" si="30"/>
        <v>0</v>
      </c>
      <c r="AE147" s="51">
        <f t="shared" ref="AE147:AE210" si="32">IF(OR(L147&lt;&gt;"",M147&lt;&gt;"",N147&lt;&gt;"",O147&lt;&gt;""),1,0)</f>
        <v>0</v>
      </c>
    </row>
    <row r="148" spans="1:31" ht="18.75" x14ac:dyDescent="0.2">
      <c r="A148" s="24">
        <f t="shared" si="31"/>
        <v>131</v>
      </c>
      <c r="B148" s="25">
        <f>Formátování_v3!B150</f>
        <v>0</v>
      </c>
      <c r="C148" s="244">
        <f>Formátování_v3!C150</f>
        <v>0</v>
      </c>
      <c r="D148" s="245"/>
      <c r="E148" s="245"/>
      <c r="F148" s="245"/>
      <c r="G148" s="245"/>
      <c r="H148" s="246"/>
      <c r="I148" s="67">
        <f>Formátování_v3!D150</f>
        <v>0</v>
      </c>
      <c r="J148" s="68">
        <f>Formátování_v3!F150</f>
        <v>0</v>
      </c>
      <c r="K148" s="69">
        <f>Formátování_v3!G150</f>
        <v>0</v>
      </c>
      <c r="L148" s="113" t="str">
        <f>IF(LEN(Formátování_v3!J150)-LEN(SUBSTITUTE(UPPER(Formátování_v3!J150),"B",""))&gt;0,"0,5",IF(LEN(Formátování_v3!L150)-LEN(SUBSTITUTE(UPPER(Formátování_v3!L150),"B",""))&gt;0,"1",IF(LEN(Formátování_v3!N150)-LEN(SUBSTITUTE(UPPER(Formátování_v3!N150),"B",""))&gt;0,"2","")))</f>
        <v/>
      </c>
      <c r="M148" s="114" t="str">
        <f>IF(LEN(Formátování_v3!J150)+LEN(Formátování_v3!L150)+LEN(Formátování_v3!N150)-LEN(SUBSTITUTE(UPPER(Formátování_v3!J150),"B",""))-LEN(SUBSTITUTE(UPPER(Formátování_v3!L150),"B",""))-LEN(SUBSTITUTE(UPPER(Formátování_v3!N150),"B",""))&gt;1,IF(ISERROR(FIND("B",UPPER(Formátování_v3!N150),1)),IF(ISERROR(FIND("B",UPPER(Formátování_v3!L150),1)),"0,5","1"),"2"),"")</f>
        <v/>
      </c>
      <c r="N148" s="114" t="str">
        <f>IF(LEN(Formátování_v3!J150)-LEN(SUBSTITUTE(UPPER(Formátování_v3!J150),"A",""))&gt;0,"0,5",IF(LEN(Formátování_v3!L150)-LEN(SUBSTITUTE(UPPER(Formátování_v3!L150),"A",""))&gt;0,"1",IF(LEN(Formátování_v3!N150)-LEN(SUBSTITUTE(UPPER(Formátování_v3!N150),"A",""))&gt;0,"2","")))</f>
        <v/>
      </c>
      <c r="O148" s="115" t="str">
        <f>IF(LEN(Formátování_v3!J150)+LEN(Formátování_v3!L150)+LEN(Formátování_v3!N150)-LEN(SUBSTITUTE(UPPER(Formátování_v3!J150),"A",""))-LEN(SUBSTITUTE(UPPER(Formátování_v3!L150),"A",""))-LEN(SUBSTITUTE(UPPER(Formátování_v3!N150),"A",""))&gt;1,IF(ISERROR(FIND("A",UPPER(Formátování_v3!N150),1)),IF(ISERROR(FIND("A",UPPER(Formátování_v3!L150),1)),"0,5","1"),"2"),"")</f>
        <v/>
      </c>
      <c r="P148" s="48"/>
      <c r="Q148" s="65">
        <f t="shared" si="22"/>
        <v>0</v>
      </c>
      <c r="R148" s="65" t="str">
        <f>IF(Formátování_v3!P150 &lt;&gt; "",Formátování_v3!P150,"")</f>
        <v/>
      </c>
      <c r="S148" s="66">
        <f t="shared" si="23"/>
        <v>0</v>
      </c>
      <c r="T148" s="58">
        <f t="shared" si="24"/>
        <v>0</v>
      </c>
      <c r="U148" s="58">
        <f t="shared" si="25"/>
        <v>0</v>
      </c>
      <c r="V148" s="58">
        <f t="shared" si="26"/>
        <v>0</v>
      </c>
      <c r="W148" s="58">
        <f t="shared" si="27"/>
        <v>0</v>
      </c>
      <c r="X148" s="58">
        <f t="shared" si="28"/>
        <v>0</v>
      </c>
      <c r="Y148" s="58">
        <f t="shared" si="29"/>
        <v>0</v>
      </c>
      <c r="Z148" s="1">
        <f t="shared" si="30"/>
        <v>0</v>
      </c>
      <c r="AE148" s="51">
        <f t="shared" si="32"/>
        <v>0</v>
      </c>
    </row>
    <row r="149" spans="1:31" ht="18.75" x14ac:dyDescent="0.2">
      <c r="A149" s="24">
        <f t="shared" si="31"/>
        <v>132</v>
      </c>
      <c r="B149" s="25">
        <f>Formátování_v3!B151</f>
        <v>0</v>
      </c>
      <c r="C149" s="244">
        <f>Formátování_v3!C151</f>
        <v>0</v>
      </c>
      <c r="D149" s="245"/>
      <c r="E149" s="245"/>
      <c r="F149" s="245"/>
      <c r="G149" s="245"/>
      <c r="H149" s="246"/>
      <c r="I149" s="67">
        <f>Formátování_v3!D151</f>
        <v>0</v>
      </c>
      <c r="J149" s="68">
        <f>Formátování_v3!F151</f>
        <v>0</v>
      </c>
      <c r="K149" s="69">
        <f>Formátování_v3!G151</f>
        <v>0</v>
      </c>
      <c r="L149" s="113" t="str">
        <f>IF(LEN(Formátování_v3!J151)-LEN(SUBSTITUTE(UPPER(Formátování_v3!J151),"B",""))&gt;0,"0,5",IF(LEN(Formátování_v3!L151)-LEN(SUBSTITUTE(UPPER(Formátování_v3!L151),"B",""))&gt;0,"1",IF(LEN(Formátování_v3!N151)-LEN(SUBSTITUTE(UPPER(Formátování_v3!N151),"B",""))&gt;0,"2","")))</f>
        <v/>
      </c>
      <c r="M149" s="114" t="str">
        <f>IF(LEN(Formátování_v3!J151)+LEN(Formátování_v3!L151)+LEN(Formátování_v3!N151)-LEN(SUBSTITUTE(UPPER(Formátování_v3!J151),"B",""))-LEN(SUBSTITUTE(UPPER(Formátování_v3!L151),"B",""))-LEN(SUBSTITUTE(UPPER(Formátování_v3!N151),"B",""))&gt;1,IF(ISERROR(FIND("B",UPPER(Formátování_v3!N151),1)),IF(ISERROR(FIND("B",UPPER(Formátování_v3!L151),1)),"0,5","1"),"2"),"")</f>
        <v/>
      </c>
      <c r="N149" s="114" t="str">
        <f>IF(LEN(Formátování_v3!J151)-LEN(SUBSTITUTE(UPPER(Formátování_v3!J151),"A",""))&gt;0,"0,5",IF(LEN(Formátování_v3!L151)-LEN(SUBSTITUTE(UPPER(Formátování_v3!L151),"A",""))&gt;0,"1",IF(LEN(Formátování_v3!N151)-LEN(SUBSTITUTE(UPPER(Formátování_v3!N151),"A",""))&gt;0,"2","")))</f>
        <v/>
      </c>
      <c r="O149" s="115" t="str">
        <f>IF(LEN(Formátování_v3!J151)+LEN(Formátování_v3!L151)+LEN(Formátování_v3!N151)-LEN(SUBSTITUTE(UPPER(Formátování_v3!J151),"A",""))-LEN(SUBSTITUTE(UPPER(Formátování_v3!L151),"A",""))-LEN(SUBSTITUTE(UPPER(Formátování_v3!N151),"A",""))&gt;1,IF(ISERROR(FIND("A",UPPER(Formátování_v3!N151),1)),IF(ISERROR(FIND("A",UPPER(Formátování_v3!L151),1)),"0,5","1"),"2"),"")</f>
        <v/>
      </c>
      <c r="P149" s="48"/>
      <c r="Q149" s="65">
        <f t="shared" si="22"/>
        <v>0</v>
      </c>
      <c r="R149" s="65" t="str">
        <f>IF(Formátování_v3!P151 &lt;&gt; "",Formátování_v3!P151,"")</f>
        <v/>
      </c>
      <c r="S149" s="66">
        <f t="shared" si="23"/>
        <v>0</v>
      </c>
      <c r="T149" s="58">
        <f t="shared" si="24"/>
        <v>0</v>
      </c>
      <c r="U149" s="58">
        <f t="shared" si="25"/>
        <v>0</v>
      </c>
      <c r="V149" s="58">
        <f t="shared" si="26"/>
        <v>0</v>
      </c>
      <c r="W149" s="58">
        <f t="shared" si="27"/>
        <v>0</v>
      </c>
      <c r="X149" s="58">
        <f t="shared" si="28"/>
        <v>0</v>
      </c>
      <c r="Y149" s="58">
        <f t="shared" si="29"/>
        <v>0</v>
      </c>
      <c r="Z149" s="1">
        <f t="shared" si="30"/>
        <v>0</v>
      </c>
      <c r="AE149" s="51">
        <f t="shared" si="32"/>
        <v>0</v>
      </c>
    </row>
    <row r="150" spans="1:31" ht="18.75" x14ac:dyDescent="0.2">
      <c r="A150" s="24">
        <f t="shared" si="31"/>
        <v>133</v>
      </c>
      <c r="B150" s="25">
        <f>Formátování_v3!B152</f>
        <v>0</v>
      </c>
      <c r="C150" s="244">
        <f>Formátování_v3!C152</f>
        <v>0</v>
      </c>
      <c r="D150" s="245"/>
      <c r="E150" s="245"/>
      <c r="F150" s="245"/>
      <c r="G150" s="245"/>
      <c r="H150" s="246"/>
      <c r="I150" s="67">
        <f>Formátování_v3!D152</f>
        <v>0</v>
      </c>
      <c r="J150" s="68">
        <f>Formátování_v3!F152</f>
        <v>0</v>
      </c>
      <c r="K150" s="69">
        <f>Formátování_v3!G152</f>
        <v>0</v>
      </c>
      <c r="L150" s="113" t="str">
        <f>IF(LEN(Formátování_v3!J152)-LEN(SUBSTITUTE(UPPER(Formátování_v3!J152),"B",""))&gt;0,"0,5",IF(LEN(Formátování_v3!L152)-LEN(SUBSTITUTE(UPPER(Formátování_v3!L152),"B",""))&gt;0,"1",IF(LEN(Formátování_v3!N152)-LEN(SUBSTITUTE(UPPER(Formátování_v3!N152),"B",""))&gt;0,"2","")))</f>
        <v/>
      </c>
      <c r="M150" s="114" t="str">
        <f>IF(LEN(Formátování_v3!J152)+LEN(Formátování_v3!L152)+LEN(Formátování_v3!N152)-LEN(SUBSTITUTE(UPPER(Formátování_v3!J152),"B",""))-LEN(SUBSTITUTE(UPPER(Formátování_v3!L152),"B",""))-LEN(SUBSTITUTE(UPPER(Formátování_v3!N152),"B",""))&gt;1,IF(ISERROR(FIND("B",UPPER(Formátování_v3!N152),1)),IF(ISERROR(FIND("B",UPPER(Formátování_v3!L152),1)),"0,5","1"),"2"),"")</f>
        <v/>
      </c>
      <c r="N150" s="114" t="str">
        <f>IF(LEN(Formátování_v3!J152)-LEN(SUBSTITUTE(UPPER(Formátování_v3!J152),"A",""))&gt;0,"0,5",IF(LEN(Formátování_v3!L152)-LEN(SUBSTITUTE(UPPER(Formátování_v3!L152),"A",""))&gt;0,"1",IF(LEN(Formátování_v3!N152)-LEN(SUBSTITUTE(UPPER(Formátování_v3!N152),"A",""))&gt;0,"2","")))</f>
        <v/>
      </c>
      <c r="O150" s="115" t="str">
        <f>IF(LEN(Formátování_v3!J152)+LEN(Formátování_v3!L152)+LEN(Formátování_v3!N152)-LEN(SUBSTITUTE(UPPER(Formátování_v3!J152),"A",""))-LEN(SUBSTITUTE(UPPER(Formátování_v3!L152),"A",""))-LEN(SUBSTITUTE(UPPER(Formátování_v3!N152),"A",""))&gt;1,IF(ISERROR(FIND("A",UPPER(Formátování_v3!N152),1)),IF(ISERROR(FIND("A",UPPER(Formátování_v3!L152),1)),"0,5","1"),"2"),"")</f>
        <v/>
      </c>
      <c r="P150" s="48"/>
      <c r="Q150" s="65">
        <f t="shared" si="22"/>
        <v>0</v>
      </c>
      <c r="R150" s="65" t="str">
        <f>IF(Formátování_v3!P152 &lt;&gt; "",Formátování_v3!P152,"")</f>
        <v/>
      </c>
      <c r="S150" s="66">
        <f t="shared" si="23"/>
        <v>0</v>
      </c>
      <c r="T150" s="58">
        <f t="shared" si="24"/>
        <v>0</v>
      </c>
      <c r="U150" s="58">
        <f t="shared" si="25"/>
        <v>0</v>
      </c>
      <c r="V150" s="58">
        <f t="shared" si="26"/>
        <v>0</v>
      </c>
      <c r="W150" s="58">
        <f t="shared" si="27"/>
        <v>0</v>
      </c>
      <c r="X150" s="58">
        <f t="shared" si="28"/>
        <v>0</v>
      </c>
      <c r="Y150" s="58">
        <f t="shared" si="29"/>
        <v>0</v>
      </c>
      <c r="Z150" s="1">
        <f t="shared" si="30"/>
        <v>0</v>
      </c>
      <c r="AE150" s="51">
        <f t="shared" si="32"/>
        <v>0</v>
      </c>
    </row>
    <row r="151" spans="1:31" ht="18.75" x14ac:dyDescent="0.2">
      <c r="A151" s="24">
        <f t="shared" si="31"/>
        <v>134</v>
      </c>
      <c r="B151" s="25">
        <f>Formátování_v3!B153</f>
        <v>0</v>
      </c>
      <c r="C151" s="244">
        <f>Formátování_v3!C153</f>
        <v>0</v>
      </c>
      <c r="D151" s="245"/>
      <c r="E151" s="245"/>
      <c r="F151" s="245"/>
      <c r="G151" s="245"/>
      <c r="H151" s="246"/>
      <c r="I151" s="67">
        <f>Formátování_v3!D153</f>
        <v>0</v>
      </c>
      <c r="J151" s="68">
        <f>Formátování_v3!F153</f>
        <v>0</v>
      </c>
      <c r="K151" s="69">
        <f>Formátování_v3!G153</f>
        <v>0</v>
      </c>
      <c r="L151" s="113" t="str">
        <f>IF(LEN(Formátování_v3!J153)-LEN(SUBSTITUTE(UPPER(Formátování_v3!J153),"B",""))&gt;0,"0,5",IF(LEN(Formátování_v3!L153)-LEN(SUBSTITUTE(UPPER(Formátování_v3!L153),"B",""))&gt;0,"1",IF(LEN(Formátování_v3!N153)-LEN(SUBSTITUTE(UPPER(Formátování_v3!N153),"B",""))&gt;0,"2","")))</f>
        <v/>
      </c>
      <c r="M151" s="114" t="str">
        <f>IF(LEN(Formátování_v3!J153)+LEN(Formátování_v3!L153)+LEN(Formátování_v3!N153)-LEN(SUBSTITUTE(UPPER(Formátování_v3!J153),"B",""))-LEN(SUBSTITUTE(UPPER(Formátování_v3!L153),"B",""))-LEN(SUBSTITUTE(UPPER(Formátování_v3!N153),"B",""))&gt;1,IF(ISERROR(FIND("B",UPPER(Formátování_v3!N153),1)),IF(ISERROR(FIND("B",UPPER(Formátování_v3!L153),1)),"0,5","1"),"2"),"")</f>
        <v/>
      </c>
      <c r="N151" s="114" t="str">
        <f>IF(LEN(Formátování_v3!J153)-LEN(SUBSTITUTE(UPPER(Formátování_v3!J153),"A",""))&gt;0,"0,5",IF(LEN(Formátování_v3!L153)-LEN(SUBSTITUTE(UPPER(Formátování_v3!L153),"A",""))&gt;0,"1",IF(LEN(Formátování_v3!N153)-LEN(SUBSTITUTE(UPPER(Formátování_v3!N153),"A",""))&gt;0,"2","")))</f>
        <v/>
      </c>
      <c r="O151" s="115" t="str">
        <f>IF(LEN(Formátování_v3!J153)+LEN(Formátování_v3!L153)+LEN(Formátování_v3!N153)-LEN(SUBSTITUTE(UPPER(Formátování_v3!J153),"A",""))-LEN(SUBSTITUTE(UPPER(Formátování_v3!L153),"A",""))-LEN(SUBSTITUTE(UPPER(Formátování_v3!N153),"A",""))&gt;1,IF(ISERROR(FIND("A",UPPER(Formátování_v3!N153),1)),IF(ISERROR(FIND("A",UPPER(Formátování_v3!L153),1)),"0,5","1"),"2"),"")</f>
        <v/>
      </c>
      <c r="P151" s="48"/>
      <c r="Q151" s="65">
        <f t="shared" si="22"/>
        <v>0</v>
      </c>
      <c r="R151" s="65" t="str">
        <f>IF(Formátování_v3!P153 &lt;&gt; "",Formátování_v3!P153,"")</f>
        <v/>
      </c>
      <c r="S151" s="66">
        <f t="shared" si="23"/>
        <v>0</v>
      </c>
      <c r="T151" s="58">
        <f t="shared" si="24"/>
        <v>0</v>
      </c>
      <c r="U151" s="58">
        <f t="shared" si="25"/>
        <v>0</v>
      </c>
      <c r="V151" s="58">
        <f t="shared" si="26"/>
        <v>0</v>
      </c>
      <c r="W151" s="58">
        <f t="shared" si="27"/>
        <v>0</v>
      </c>
      <c r="X151" s="58">
        <f t="shared" si="28"/>
        <v>0</v>
      </c>
      <c r="Y151" s="58">
        <f t="shared" si="29"/>
        <v>0</v>
      </c>
      <c r="Z151" s="1">
        <f t="shared" si="30"/>
        <v>0</v>
      </c>
      <c r="AE151" s="51">
        <f t="shared" si="32"/>
        <v>0</v>
      </c>
    </row>
    <row r="152" spans="1:31" ht="18.75" x14ac:dyDescent="0.2">
      <c r="A152" s="24">
        <f t="shared" si="31"/>
        <v>135</v>
      </c>
      <c r="B152" s="25">
        <f>Formátování_v3!B154</f>
        <v>0</v>
      </c>
      <c r="C152" s="244">
        <f>Formátování_v3!C154</f>
        <v>0</v>
      </c>
      <c r="D152" s="245"/>
      <c r="E152" s="245"/>
      <c r="F152" s="245"/>
      <c r="G152" s="245"/>
      <c r="H152" s="246"/>
      <c r="I152" s="67">
        <f>Formátování_v3!D154</f>
        <v>0</v>
      </c>
      <c r="J152" s="68">
        <f>Formátování_v3!F154</f>
        <v>0</v>
      </c>
      <c r="K152" s="69">
        <f>Formátování_v3!G154</f>
        <v>0</v>
      </c>
      <c r="L152" s="113" t="str">
        <f>IF(LEN(Formátování_v3!J154)-LEN(SUBSTITUTE(UPPER(Formátování_v3!J154),"B",""))&gt;0,"0,5",IF(LEN(Formátování_v3!L154)-LEN(SUBSTITUTE(UPPER(Formátování_v3!L154),"B",""))&gt;0,"1",IF(LEN(Formátování_v3!N154)-LEN(SUBSTITUTE(UPPER(Formátování_v3!N154),"B",""))&gt;0,"2","")))</f>
        <v/>
      </c>
      <c r="M152" s="114" t="str">
        <f>IF(LEN(Formátování_v3!J154)+LEN(Formátování_v3!L154)+LEN(Formátování_v3!N154)-LEN(SUBSTITUTE(UPPER(Formátování_v3!J154),"B",""))-LEN(SUBSTITUTE(UPPER(Formátování_v3!L154),"B",""))-LEN(SUBSTITUTE(UPPER(Formátování_v3!N154),"B",""))&gt;1,IF(ISERROR(FIND("B",UPPER(Formátování_v3!N154),1)),IF(ISERROR(FIND("B",UPPER(Formátování_v3!L154),1)),"0,5","1"),"2"),"")</f>
        <v/>
      </c>
      <c r="N152" s="114" t="str">
        <f>IF(LEN(Formátování_v3!J154)-LEN(SUBSTITUTE(UPPER(Formátování_v3!J154),"A",""))&gt;0,"0,5",IF(LEN(Formátování_v3!L154)-LEN(SUBSTITUTE(UPPER(Formátování_v3!L154),"A",""))&gt;0,"1",IF(LEN(Formátování_v3!N154)-LEN(SUBSTITUTE(UPPER(Formátování_v3!N154),"A",""))&gt;0,"2","")))</f>
        <v/>
      </c>
      <c r="O152" s="115" t="str">
        <f>IF(LEN(Formátování_v3!J154)+LEN(Formátování_v3!L154)+LEN(Formátování_v3!N154)-LEN(SUBSTITUTE(UPPER(Formátování_v3!J154),"A",""))-LEN(SUBSTITUTE(UPPER(Formátování_v3!L154),"A",""))-LEN(SUBSTITUTE(UPPER(Formátování_v3!N154),"A",""))&gt;1,IF(ISERROR(FIND("A",UPPER(Formátování_v3!N154),1)),IF(ISERROR(FIND("A",UPPER(Formátování_v3!L154),1)),"0,5","1"),"2"),"")</f>
        <v/>
      </c>
      <c r="P152" s="48"/>
      <c r="Q152" s="65">
        <f t="shared" si="22"/>
        <v>0</v>
      </c>
      <c r="R152" s="65" t="str">
        <f>IF(Formátování_v3!P154 &lt;&gt; "",Formátování_v3!P154,"")</f>
        <v/>
      </c>
      <c r="S152" s="66">
        <f t="shared" si="23"/>
        <v>0</v>
      </c>
      <c r="T152" s="58">
        <f t="shared" si="24"/>
        <v>0</v>
      </c>
      <c r="U152" s="58">
        <f t="shared" si="25"/>
        <v>0</v>
      </c>
      <c r="V152" s="58">
        <f t="shared" si="26"/>
        <v>0</v>
      </c>
      <c r="W152" s="58">
        <f t="shared" si="27"/>
        <v>0</v>
      </c>
      <c r="X152" s="58">
        <f t="shared" si="28"/>
        <v>0</v>
      </c>
      <c r="Y152" s="58">
        <f t="shared" si="29"/>
        <v>0</v>
      </c>
      <c r="Z152" s="1">
        <f t="shared" si="30"/>
        <v>0</v>
      </c>
      <c r="AE152" s="51">
        <f t="shared" si="32"/>
        <v>0</v>
      </c>
    </row>
    <row r="153" spans="1:31" ht="18.75" x14ac:dyDescent="0.2">
      <c r="A153" s="24">
        <f t="shared" si="31"/>
        <v>136</v>
      </c>
      <c r="B153" s="25">
        <f>Formátování_v3!B155</f>
        <v>0</v>
      </c>
      <c r="C153" s="244">
        <f>Formátování_v3!C155</f>
        <v>0</v>
      </c>
      <c r="D153" s="245"/>
      <c r="E153" s="245"/>
      <c r="F153" s="245"/>
      <c r="G153" s="245"/>
      <c r="H153" s="246"/>
      <c r="I153" s="67">
        <f>Formátování_v3!D155</f>
        <v>0</v>
      </c>
      <c r="J153" s="68">
        <f>Formátování_v3!F155</f>
        <v>0</v>
      </c>
      <c r="K153" s="69">
        <f>Formátování_v3!G155</f>
        <v>0</v>
      </c>
      <c r="L153" s="113" t="str">
        <f>IF(LEN(Formátování_v3!J155)-LEN(SUBSTITUTE(UPPER(Formátování_v3!J155),"B",""))&gt;0,"0,5",IF(LEN(Formátování_v3!L155)-LEN(SUBSTITUTE(UPPER(Formátování_v3!L155),"B",""))&gt;0,"1",IF(LEN(Formátování_v3!N155)-LEN(SUBSTITUTE(UPPER(Formátování_v3!N155),"B",""))&gt;0,"2","")))</f>
        <v/>
      </c>
      <c r="M153" s="114" t="str">
        <f>IF(LEN(Formátování_v3!J155)+LEN(Formátování_v3!L155)+LEN(Formátování_v3!N155)-LEN(SUBSTITUTE(UPPER(Formátování_v3!J155),"B",""))-LEN(SUBSTITUTE(UPPER(Formátování_v3!L155),"B",""))-LEN(SUBSTITUTE(UPPER(Formátování_v3!N155),"B",""))&gt;1,IF(ISERROR(FIND("B",UPPER(Formátování_v3!N155),1)),IF(ISERROR(FIND("B",UPPER(Formátování_v3!L155),1)),"0,5","1"),"2"),"")</f>
        <v/>
      </c>
      <c r="N153" s="114" t="str">
        <f>IF(LEN(Formátování_v3!J155)-LEN(SUBSTITUTE(UPPER(Formátování_v3!J155),"A",""))&gt;0,"0,5",IF(LEN(Formátování_v3!L155)-LEN(SUBSTITUTE(UPPER(Formátování_v3!L155),"A",""))&gt;0,"1",IF(LEN(Formátování_v3!N155)-LEN(SUBSTITUTE(UPPER(Formátování_v3!N155),"A",""))&gt;0,"2","")))</f>
        <v/>
      </c>
      <c r="O153" s="115" t="str">
        <f>IF(LEN(Formátování_v3!J155)+LEN(Formátování_v3!L155)+LEN(Formátování_v3!N155)-LEN(SUBSTITUTE(UPPER(Formátování_v3!J155),"A",""))-LEN(SUBSTITUTE(UPPER(Formátování_v3!L155),"A",""))-LEN(SUBSTITUTE(UPPER(Formátování_v3!N155),"A",""))&gt;1,IF(ISERROR(FIND("A",UPPER(Formátování_v3!N155),1)),IF(ISERROR(FIND("A",UPPER(Formátování_v3!L155),1)),"0,5","1"),"2"),"")</f>
        <v/>
      </c>
      <c r="P153" s="48"/>
      <c r="Q153" s="65">
        <f t="shared" si="22"/>
        <v>0</v>
      </c>
      <c r="R153" s="65" t="str">
        <f>IF(Formátování_v3!P155 &lt;&gt; "",Formátování_v3!P155,"")</f>
        <v/>
      </c>
      <c r="S153" s="66">
        <f t="shared" si="23"/>
        <v>0</v>
      </c>
      <c r="T153" s="58">
        <f t="shared" si="24"/>
        <v>0</v>
      </c>
      <c r="U153" s="58">
        <f t="shared" si="25"/>
        <v>0</v>
      </c>
      <c r="V153" s="58">
        <f t="shared" si="26"/>
        <v>0</v>
      </c>
      <c r="W153" s="58">
        <f t="shared" si="27"/>
        <v>0</v>
      </c>
      <c r="X153" s="58">
        <f t="shared" si="28"/>
        <v>0</v>
      </c>
      <c r="Y153" s="58">
        <f t="shared" si="29"/>
        <v>0</v>
      </c>
      <c r="Z153" s="1">
        <f t="shared" si="30"/>
        <v>0</v>
      </c>
      <c r="AE153" s="51">
        <f t="shared" si="32"/>
        <v>0</v>
      </c>
    </row>
    <row r="154" spans="1:31" ht="18.75" x14ac:dyDescent="0.2">
      <c r="A154" s="24">
        <f t="shared" si="31"/>
        <v>137</v>
      </c>
      <c r="B154" s="25">
        <f>Formátování_v3!B156</f>
        <v>0</v>
      </c>
      <c r="C154" s="244">
        <f>Formátování_v3!C156</f>
        <v>0</v>
      </c>
      <c r="D154" s="245"/>
      <c r="E154" s="245"/>
      <c r="F154" s="245"/>
      <c r="G154" s="245"/>
      <c r="H154" s="246"/>
      <c r="I154" s="67">
        <f>Formátování_v3!D156</f>
        <v>0</v>
      </c>
      <c r="J154" s="68">
        <f>Formátování_v3!F156</f>
        <v>0</v>
      </c>
      <c r="K154" s="69">
        <f>Formátování_v3!G156</f>
        <v>0</v>
      </c>
      <c r="L154" s="113" t="str">
        <f>IF(LEN(Formátování_v3!J156)-LEN(SUBSTITUTE(UPPER(Formátování_v3!J156),"B",""))&gt;0,"0,5",IF(LEN(Formátování_v3!L156)-LEN(SUBSTITUTE(UPPER(Formátování_v3!L156),"B",""))&gt;0,"1",IF(LEN(Formátování_v3!N156)-LEN(SUBSTITUTE(UPPER(Formátování_v3!N156),"B",""))&gt;0,"2","")))</f>
        <v/>
      </c>
      <c r="M154" s="114" t="str">
        <f>IF(LEN(Formátování_v3!J156)+LEN(Formátování_v3!L156)+LEN(Formátování_v3!N156)-LEN(SUBSTITUTE(UPPER(Formátování_v3!J156),"B",""))-LEN(SUBSTITUTE(UPPER(Formátování_v3!L156),"B",""))-LEN(SUBSTITUTE(UPPER(Formátování_v3!N156),"B",""))&gt;1,IF(ISERROR(FIND("B",UPPER(Formátování_v3!N156),1)),IF(ISERROR(FIND("B",UPPER(Formátování_v3!L156),1)),"0,5","1"),"2"),"")</f>
        <v/>
      </c>
      <c r="N154" s="114" t="str">
        <f>IF(LEN(Formátování_v3!J156)-LEN(SUBSTITUTE(UPPER(Formátování_v3!J156),"A",""))&gt;0,"0,5",IF(LEN(Formátování_v3!L156)-LEN(SUBSTITUTE(UPPER(Formátování_v3!L156),"A",""))&gt;0,"1",IF(LEN(Formátování_v3!N156)-LEN(SUBSTITUTE(UPPER(Formátování_v3!N156),"A",""))&gt;0,"2","")))</f>
        <v/>
      </c>
      <c r="O154" s="115" t="str">
        <f>IF(LEN(Formátování_v3!J156)+LEN(Formátování_v3!L156)+LEN(Formátování_v3!N156)-LEN(SUBSTITUTE(UPPER(Formátování_v3!J156),"A",""))-LEN(SUBSTITUTE(UPPER(Formátování_v3!L156),"A",""))-LEN(SUBSTITUTE(UPPER(Formátování_v3!N156),"A",""))&gt;1,IF(ISERROR(FIND("A",UPPER(Formátování_v3!N156),1)),IF(ISERROR(FIND("A",UPPER(Formátování_v3!L156),1)),"0,5","1"),"2"),"")</f>
        <v/>
      </c>
      <c r="P154" s="48"/>
      <c r="Q154" s="65">
        <f t="shared" si="22"/>
        <v>0</v>
      </c>
      <c r="R154" s="65" t="str">
        <f>IF(Formátování_v3!P156 &lt;&gt; "",Formátování_v3!P156,"")</f>
        <v/>
      </c>
      <c r="S154" s="66">
        <f t="shared" si="23"/>
        <v>0</v>
      </c>
      <c r="T154" s="58">
        <f t="shared" si="24"/>
        <v>0</v>
      </c>
      <c r="U154" s="58">
        <f t="shared" si="25"/>
        <v>0</v>
      </c>
      <c r="V154" s="58">
        <f t="shared" si="26"/>
        <v>0</v>
      </c>
      <c r="W154" s="58">
        <f t="shared" si="27"/>
        <v>0</v>
      </c>
      <c r="X154" s="58">
        <f t="shared" si="28"/>
        <v>0</v>
      </c>
      <c r="Y154" s="58">
        <f t="shared" si="29"/>
        <v>0</v>
      </c>
      <c r="Z154" s="1">
        <f t="shared" si="30"/>
        <v>0</v>
      </c>
      <c r="AE154" s="51">
        <f t="shared" si="32"/>
        <v>0</v>
      </c>
    </row>
    <row r="155" spans="1:31" ht="18.75" x14ac:dyDescent="0.2">
      <c r="A155" s="24">
        <f t="shared" si="31"/>
        <v>138</v>
      </c>
      <c r="B155" s="25">
        <f>Formátování_v3!B157</f>
        <v>0</v>
      </c>
      <c r="C155" s="244">
        <f>Formátování_v3!C157</f>
        <v>0</v>
      </c>
      <c r="D155" s="245"/>
      <c r="E155" s="245"/>
      <c r="F155" s="245"/>
      <c r="G155" s="245"/>
      <c r="H155" s="246"/>
      <c r="I155" s="67">
        <f>Formátování_v3!D157</f>
        <v>0</v>
      </c>
      <c r="J155" s="68">
        <f>Formátování_v3!F157</f>
        <v>0</v>
      </c>
      <c r="K155" s="69">
        <f>Formátování_v3!G157</f>
        <v>0</v>
      </c>
      <c r="L155" s="113" t="str">
        <f>IF(LEN(Formátování_v3!J157)-LEN(SUBSTITUTE(UPPER(Formátování_v3!J157),"B",""))&gt;0,"0,5",IF(LEN(Formátování_v3!L157)-LEN(SUBSTITUTE(UPPER(Formátování_v3!L157),"B",""))&gt;0,"1",IF(LEN(Formátování_v3!N157)-LEN(SUBSTITUTE(UPPER(Formátování_v3!N157),"B",""))&gt;0,"2","")))</f>
        <v/>
      </c>
      <c r="M155" s="114" t="str">
        <f>IF(LEN(Formátování_v3!J157)+LEN(Formátování_v3!L157)+LEN(Formátování_v3!N157)-LEN(SUBSTITUTE(UPPER(Formátování_v3!J157),"B",""))-LEN(SUBSTITUTE(UPPER(Formátování_v3!L157),"B",""))-LEN(SUBSTITUTE(UPPER(Formátování_v3!N157),"B",""))&gt;1,IF(ISERROR(FIND("B",UPPER(Formátování_v3!N157),1)),IF(ISERROR(FIND("B",UPPER(Formátování_v3!L157),1)),"0,5","1"),"2"),"")</f>
        <v/>
      </c>
      <c r="N155" s="114" t="str">
        <f>IF(LEN(Formátování_v3!J157)-LEN(SUBSTITUTE(UPPER(Formátování_v3!J157),"A",""))&gt;0,"0,5",IF(LEN(Formátování_v3!L157)-LEN(SUBSTITUTE(UPPER(Formátování_v3!L157),"A",""))&gt;0,"1",IF(LEN(Formátování_v3!N157)-LEN(SUBSTITUTE(UPPER(Formátování_v3!N157),"A",""))&gt;0,"2","")))</f>
        <v/>
      </c>
      <c r="O155" s="115" t="str">
        <f>IF(LEN(Formátování_v3!J157)+LEN(Formátování_v3!L157)+LEN(Formátování_v3!N157)-LEN(SUBSTITUTE(UPPER(Formátování_v3!J157),"A",""))-LEN(SUBSTITUTE(UPPER(Formátování_v3!L157),"A",""))-LEN(SUBSTITUTE(UPPER(Formátování_v3!N157),"A",""))&gt;1,IF(ISERROR(FIND("A",UPPER(Formátování_v3!N157),1)),IF(ISERROR(FIND("A",UPPER(Formátování_v3!L157),1)),"0,5","1"),"2"),"")</f>
        <v/>
      </c>
      <c r="P155" s="48"/>
      <c r="Q155" s="65">
        <f t="shared" si="22"/>
        <v>0</v>
      </c>
      <c r="R155" s="65" t="str">
        <f>IF(Formátování_v3!P157 &lt;&gt; "",Formátování_v3!P157,"")</f>
        <v/>
      </c>
      <c r="S155" s="66">
        <f t="shared" si="23"/>
        <v>0</v>
      </c>
      <c r="T155" s="58">
        <f t="shared" si="24"/>
        <v>0</v>
      </c>
      <c r="U155" s="58">
        <f t="shared" si="25"/>
        <v>0</v>
      </c>
      <c r="V155" s="58">
        <f t="shared" si="26"/>
        <v>0</v>
      </c>
      <c r="W155" s="58">
        <f t="shared" si="27"/>
        <v>0</v>
      </c>
      <c r="X155" s="58">
        <f t="shared" si="28"/>
        <v>0</v>
      </c>
      <c r="Y155" s="58">
        <f t="shared" si="29"/>
        <v>0</v>
      </c>
      <c r="Z155" s="1">
        <f t="shared" si="30"/>
        <v>0</v>
      </c>
      <c r="AE155" s="51">
        <f t="shared" si="32"/>
        <v>0</v>
      </c>
    </row>
    <row r="156" spans="1:31" ht="18.75" x14ac:dyDescent="0.2">
      <c r="A156" s="24">
        <f t="shared" si="31"/>
        <v>139</v>
      </c>
      <c r="B156" s="25">
        <f>Formátování_v3!B158</f>
        <v>0</v>
      </c>
      <c r="C156" s="244">
        <f>Formátování_v3!C158</f>
        <v>0</v>
      </c>
      <c r="D156" s="245"/>
      <c r="E156" s="245"/>
      <c r="F156" s="245"/>
      <c r="G156" s="245"/>
      <c r="H156" s="246"/>
      <c r="I156" s="67">
        <f>Formátování_v3!D158</f>
        <v>0</v>
      </c>
      <c r="J156" s="68">
        <f>Formátování_v3!F158</f>
        <v>0</v>
      </c>
      <c r="K156" s="69">
        <f>Formátování_v3!G158</f>
        <v>0</v>
      </c>
      <c r="L156" s="113" t="str">
        <f>IF(LEN(Formátování_v3!J158)-LEN(SUBSTITUTE(UPPER(Formátování_v3!J158),"B",""))&gt;0,"0,5",IF(LEN(Formátování_v3!L158)-LEN(SUBSTITUTE(UPPER(Formátování_v3!L158),"B",""))&gt;0,"1",IF(LEN(Formátování_v3!N158)-LEN(SUBSTITUTE(UPPER(Formátování_v3!N158),"B",""))&gt;0,"2","")))</f>
        <v/>
      </c>
      <c r="M156" s="114" t="str">
        <f>IF(LEN(Formátování_v3!J158)+LEN(Formátování_v3!L158)+LEN(Formátování_v3!N158)-LEN(SUBSTITUTE(UPPER(Formátování_v3!J158),"B",""))-LEN(SUBSTITUTE(UPPER(Formátování_v3!L158),"B",""))-LEN(SUBSTITUTE(UPPER(Formátování_v3!N158),"B",""))&gt;1,IF(ISERROR(FIND("B",UPPER(Formátování_v3!N158),1)),IF(ISERROR(FIND("B",UPPER(Formátování_v3!L158),1)),"0,5","1"),"2"),"")</f>
        <v/>
      </c>
      <c r="N156" s="114" t="str">
        <f>IF(LEN(Formátování_v3!J158)-LEN(SUBSTITUTE(UPPER(Formátování_v3!J158),"A",""))&gt;0,"0,5",IF(LEN(Formátování_v3!L158)-LEN(SUBSTITUTE(UPPER(Formátování_v3!L158),"A",""))&gt;0,"1",IF(LEN(Formátování_v3!N158)-LEN(SUBSTITUTE(UPPER(Formátování_v3!N158),"A",""))&gt;0,"2","")))</f>
        <v/>
      </c>
      <c r="O156" s="115" t="str">
        <f>IF(LEN(Formátování_v3!J158)+LEN(Formátování_v3!L158)+LEN(Formátování_v3!N158)-LEN(SUBSTITUTE(UPPER(Formátování_v3!J158),"A",""))-LEN(SUBSTITUTE(UPPER(Formátování_v3!L158),"A",""))-LEN(SUBSTITUTE(UPPER(Formátování_v3!N158),"A",""))&gt;1,IF(ISERROR(FIND("A",UPPER(Formátování_v3!N158),1)),IF(ISERROR(FIND("A",UPPER(Formátování_v3!L158),1)),"0,5","1"),"2"),"")</f>
        <v/>
      </c>
      <c r="P156" s="48"/>
      <c r="Q156" s="65">
        <f t="shared" si="22"/>
        <v>0</v>
      </c>
      <c r="R156" s="65" t="str">
        <f>IF(Formátování_v3!P158 &lt;&gt; "",Formátování_v3!P158,"")</f>
        <v/>
      </c>
      <c r="S156" s="66">
        <f t="shared" si="23"/>
        <v>0</v>
      </c>
      <c r="T156" s="58">
        <f t="shared" si="24"/>
        <v>0</v>
      </c>
      <c r="U156" s="58">
        <f t="shared" si="25"/>
        <v>0</v>
      </c>
      <c r="V156" s="58">
        <f t="shared" si="26"/>
        <v>0</v>
      </c>
      <c r="W156" s="58">
        <f t="shared" si="27"/>
        <v>0</v>
      </c>
      <c r="X156" s="58">
        <f t="shared" si="28"/>
        <v>0</v>
      </c>
      <c r="Y156" s="58">
        <f t="shared" si="29"/>
        <v>0</v>
      </c>
      <c r="Z156" s="1">
        <f t="shared" si="30"/>
        <v>0</v>
      </c>
      <c r="AE156" s="51">
        <f t="shared" si="32"/>
        <v>0</v>
      </c>
    </row>
    <row r="157" spans="1:31" ht="18.75" x14ac:dyDescent="0.2">
      <c r="A157" s="24">
        <f t="shared" si="31"/>
        <v>140</v>
      </c>
      <c r="B157" s="25">
        <f>Formátování_v3!B159</f>
        <v>0</v>
      </c>
      <c r="C157" s="244">
        <f>Formátování_v3!C159</f>
        <v>0</v>
      </c>
      <c r="D157" s="245"/>
      <c r="E157" s="245"/>
      <c r="F157" s="245"/>
      <c r="G157" s="245"/>
      <c r="H157" s="246"/>
      <c r="I157" s="67">
        <f>Formátování_v3!D159</f>
        <v>0</v>
      </c>
      <c r="J157" s="68">
        <f>Formátování_v3!F159</f>
        <v>0</v>
      </c>
      <c r="K157" s="69">
        <f>Formátování_v3!G159</f>
        <v>0</v>
      </c>
      <c r="L157" s="113" t="str">
        <f>IF(LEN(Formátování_v3!J159)-LEN(SUBSTITUTE(UPPER(Formátování_v3!J159),"B",""))&gt;0,"0,5",IF(LEN(Formátování_v3!L159)-LEN(SUBSTITUTE(UPPER(Formátování_v3!L159),"B",""))&gt;0,"1",IF(LEN(Formátování_v3!N159)-LEN(SUBSTITUTE(UPPER(Formátování_v3!N159),"B",""))&gt;0,"2","")))</f>
        <v/>
      </c>
      <c r="M157" s="114" t="str">
        <f>IF(LEN(Formátování_v3!J159)+LEN(Formátování_v3!L159)+LEN(Formátování_v3!N159)-LEN(SUBSTITUTE(UPPER(Formátování_v3!J159),"B",""))-LEN(SUBSTITUTE(UPPER(Formátování_v3!L159),"B",""))-LEN(SUBSTITUTE(UPPER(Formátování_v3!N159),"B",""))&gt;1,IF(ISERROR(FIND("B",UPPER(Formátování_v3!N159),1)),IF(ISERROR(FIND("B",UPPER(Formátování_v3!L159),1)),"0,5","1"),"2"),"")</f>
        <v/>
      </c>
      <c r="N157" s="114" t="str">
        <f>IF(LEN(Formátování_v3!J159)-LEN(SUBSTITUTE(UPPER(Formátování_v3!J159),"A",""))&gt;0,"0,5",IF(LEN(Formátování_v3!L159)-LEN(SUBSTITUTE(UPPER(Formátování_v3!L159),"A",""))&gt;0,"1",IF(LEN(Formátování_v3!N159)-LEN(SUBSTITUTE(UPPER(Formátování_v3!N159),"A",""))&gt;0,"2","")))</f>
        <v/>
      </c>
      <c r="O157" s="115" t="str">
        <f>IF(LEN(Formátování_v3!J159)+LEN(Formátování_v3!L159)+LEN(Formátování_v3!N159)-LEN(SUBSTITUTE(UPPER(Formátování_v3!J159),"A",""))-LEN(SUBSTITUTE(UPPER(Formátování_v3!L159),"A",""))-LEN(SUBSTITUTE(UPPER(Formátování_v3!N159),"A",""))&gt;1,IF(ISERROR(FIND("A",UPPER(Formátování_v3!N159),1)),IF(ISERROR(FIND("A",UPPER(Formátování_v3!L159),1)),"0,5","1"),"2"),"")</f>
        <v/>
      </c>
      <c r="P157" s="48"/>
      <c r="Q157" s="65">
        <f t="shared" si="22"/>
        <v>0</v>
      </c>
      <c r="R157" s="65" t="str">
        <f>IF(Formátování_v3!P159 &lt;&gt; "",Formátování_v3!P159,"")</f>
        <v/>
      </c>
      <c r="S157" s="66">
        <f t="shared" si="23"/>
        <v>0</v>
      </c>
      <c r="T157" s="58">
        <f t="shared" si="24"/>
        <v>0</v>
      </c>
      <c r="U157" s="58">
        <f t="shared" si="25"/>
        <v>0</v>
      </c>
      <c r="V157" s="58">
        <f t="shared" si="26"/>
        <v>0</v>
      </c>
      <c r="W157" s="58">
        <f t="shared" si="27"/>
        <v>0</v>
      </c>
      <c r="X157" s="58">
        <f t="shared" si="28"/>
        <v>0</v>
      </c>
      <c r="Y157" s="58">
        <f t="shared" si="29"/>
        <v>0</v>
      </c>
      <c r="Z157" s="1">
        <f t="shared" si="30"/>
        <v>0</v>
      </c>
      <c r="AE157" s="51">
        <f t="shared" si="32"/>
        <v>0</v>
      </c>
    </row>
    <row r="158" spans="1:31" ht="18.75" x14ac:dyDescent="0.2">
      <c r="A158" s="24">
        <f t="shared" si="31"/>
        <v>141</v>
      </c>
      <c r="B158" s="25">
        <f>Formátování_v3!B160</f>
        <v>0</v>
      </c>
      <c r="C158" s="244">
        <f>Formátování_v3!C160</f>
        <v>0</v>
      </c>
      <c r="D158" s="245"/>
      <c r="E158" s="245"/>
      <c r="F158" s="245"/>
      <c r="G158" s="245"/>
      <c r="H158" s="246"/>
      <c r="I158" s="67">
        <f>Formátování_v3!D160</f>
        <v>0</v>
      </c>
      <c r="J158" s="68">
        <f>Formátování_v3!F160</f>
        <v>0</v>
      </c>
      <c r="K158" s="69">
        <f>Formátování_v3!G160</f>
        <v>0</v>
      </c>
      <c r="L158" s="113" t="str">
        <f>IF(LEN(Formátování_v3!J160)-LEN(SUBSTITUTE(UPPER(Formátování_v3!J160),"B",""))&gt;0,"0,5",IF(LEN(Formátování_v3!L160)-LEN(SUBSTITUTE(UPPER(Formátování_v3!L160),"B",""))&gt;0,"1",IF(LEN(Formátování_v3!N160)-LEN(SUBSTITUTE(UPPER(Formátování_v3!N160),"B",""))&gt;0,"2","")))</f>
        <v/>
      </c>
      <c r="M158" s="114" t="str">
        <f>IF(LEN(Formátování_v3!J160)+LEN(Formátování_v3!L160)+LEN(Formátování_v3!N160)-LEN(SUBSTITUTE(UPPER(Formátování_v3!J160),"B",""))-LEN(SUBSTITUTE(UPPER(Formátování_v3!L160),"B",""))-LEN(SUBSTITUTE(UPPER(Formátování_v3!N160),"B",""))&gt;1,IF(ISERROR(FIND("B",UPPER(Formátování_v3!N160),1)),IF(ISERROR(FIND("B",UPPER(Formátování_v3!L160),1)),"0,5","1"),"2"),"")</f>
        <v/>
      </c>
      <c r="N158" s="114" t="str">
        <f>IF(LEN(Formátování_v3!J160)-LEN(SUBSTITUTE(UPPER(Formátování_v3!J160),"A",""))&gt;0,"0,5",IF(LEN(Formátování_v3!L160)-LEN(SUBSTITUTE(UPPER(Formátování_v3!L160),"A",""))&gt;0,"1",IF(LEN(Formátování_v3!N160)-LEN(SUBSTITUTE(UPPER(Formátování_v3!N160),"A",""))&gt;0,"2","")))</f>
        <v/>
      </c>
      <c r="O158" s="115" t="str">
        <f>IF(LEN(Formátování_v3!J160)+LEN(Formátování_v3!L160)+LEN(Formátování_v3!N160)-LEN(SUBSTITUTE(UPPER(Formátování_v3!J160),"A",""))-LEN(SUBSTITUTE(UPPER(Formátování_v3!L160),"A",""))-LEN(SUBSTITUTE(UPPER(Formátování_v3!N160),"A",""))&gt;1,IF(ISERROR(FIND("A",UPPER(Formátování_v3!N160),1)),IF(ISERROR(FIND("A",UPPER(Formátování_v3!L160),1)),"0,5","1"),"2"),"")</f>
        <v/>
      </c>
      <c r="P158" s="48"/>
      <c r="Q158" s="65">
        <f t="shared" si="22"/>
        <v>0</v>
      </c>
      <c r="R158" s="65" t="str">
        <f>IF(Formátování_v3!P160 &lt;&gt; "",Formátování_v3!P160,"")</f>
        <v/>
      </c>
      <c r="S158" s="66">
        <f t="shared" si="23"/>
        <v>0</v>
      </c>
      <c r="T158" s="58">
        <f t="shared" si="24"/>
        <v>0</v>
      </c>
      <c r="U158" s="58">
        <f t="shared" si="25"/>
        <v>0</v>
      </c>
      <c r="V158" s="58">
        <f t="shared" si="26"/>
        <v>0</v>
      </c>
      <c r="W158" s="58">
        <f t="shared" si="27"/>
        <v>0</v>
      </c>
      <c r="X158" s="58">
        <f t="shared" si="28"/>
        <v>0</v>
      </c>
      <c r="Y158" s="58">
        <f t="shared" si="29"/>
        <v>0</v>
      </c>
      <c r="Z158" s="1">
        <f t="shared" si="30"/>
        <v>0</v>
      </c>
      <c r="AE158" s="51">
        <f t="shared" si="32"/>
        <v>0</v>
      </c>
    </row>
    <row r="159" spans="1:31" ht="18.75" x14ac:dyDescent="0.2">
      <c r="A159" s="24">
        <f t="shared" si="31"/>
        <v>142</v>
      </c>
      <c r="B159" s="25">
        <f>Formátování_v3!B161</f>
        <v>0</v>
      </c>
      <c r="C159" s="244">
        <f>Formátování_v3!C161</f>
        <v>0</v>
      </c>
      <c r="D159" s="245"/>
      <c r="E159" s="245"/>
      <c r="F159" s="245"/>
      <c r="G159" s="245"/>
      <c r="H159" s="246"/>
      <c r="I159" s="67">
        <f>Formátování_v3!D161</f>
        <v>0</v>
      </c>
      <c r="J159" s="68">
        <f>Formátování_v3!F161</f>
        <v>0</v>
      </c>
      <c r="K159" s="69">
        <f>Formátování_v3!G161</f>
        <v>0</v>
      </c>
      <c r="L159" s="113" t="str">
        <f>IF(LEN(Formátování_v3!J161)-LEN(SUBSTITUTE(UPPER(Formátování_v3!J161),"B",""))&gt;0,"0,5",IF(LEN(Formátování_v3!L161)-LEN(SUBSTITUTE(UPPER(Formátování_v3!L161),"B",""))&gt;0,"1",IF(LEN(Formátování_v3!N161)-LEN(SUBSTITUTE(UPPER(Formátování_v3!N161),"B",""))&gt;0,"2","")))</f>
        <v/>
      </c>
      <c r="M159" s="114" t="str">
        <f>IF(LEN(Formátování_v3!J161)+LEN(Formátování_v3!L161)+LEN(Formátování_v3!N161)-LEN(SUBSTITUTE(UPPER(Formátování_v3!J161),"B",""))-LEN(SUBSTITUTE(UPPER(Formátování_v3!L161),"B",""))-LEN(SUBSTITUTE(UPPER(Formátování_v3!N161),"B",""))&gt;1,IF(ISERROR(FIND("B",UPPER(Formátování_v3!N161),1)),IF(ISERROR(FIND("B",UPPER(Formátování_v3!L161),1)),"0,5","1"),"2"),"")</f>
        <v/>
      </c>
      <c r="N159" s="114" t="str">
        <f>IF(LEN(Formátování_v3!J161)-LEN(SUBSTITUTE(UPPER(Formátování_v3!J161),"A",""))&gt;0,"0,5",IF(LEN(Formátování_v3!L161)-LEN(SUBSTITUTE(UPPER(Formátování_v3!L161),"A",""))&gt;0,"1",IF(LEN(Formátování_v3!N161)-LEN(SUBSTITUTE(UPPER(Formátování_v3!N161),"A",""))&gt;0,"2","")))</f>
        <v/>
      </c>
      <c r="O159" s="115" t="str">
        <f>IF(LEN(Formátování_v3!J161)+LEN(Formátování_v3!L161)+LEN(Formátování_v3!N161)-LEN(SUBSTITUTE(UPPER(Formátování_v3!J161),"A",""))-LEN(SUBSTITUTE(UPPER(Formátování_v3!L161),"A",""))-LEN(SUBSTITUTE(UPPER(Formátování_v3!N161),"A",""))&gt;1,IF(ISERROR(FIND("A",UPPER(Formátování_v3!N161),1)),IF(ISERROR(FIND("A",UPPER(Formátování_v3!L161),1)),"0,5","1"),"2"),"")</f>
        <v/>
      </c>
      <c r="P159" s="48"/>
      <c r="Q159" s="65">
        <f t="shared" si="22"/>
        <v>0</v>
      </c>
      <c r="R159" s="65" t="str">
        <f>IF(Formátování_v3!P161 &lt;&gt; "",Formátování_v3!P161,"")</f>
        <v/>
      </c>
      <c r="S159" s="66">
        <f t="shared" si="23"/>
        <v>0</v>
      </c>
      <c r="T159" s="58">
        <f t="shared" si="24"/>
        <v>0</v>
      </c>
      <c r="U159" s="58">
        <f t="shared" si="25"/>
        <v>0</v>
      </c>
      <c r="V159" s="58">
        <f t="shared" si="26"/>
        <v>0</v>
      </c>
      <c r="W159" s="58">
        <f t="shared" si="27"/>
        <v>0</v>
      </c>
      <c r="X159" s="58">
        <f t="shared" si="28"/>
        <v>0</v>
      </c>
      <c r="Y159" s="58">
        <f t="shared" si="29"/>
        <v>0</v>
      </c>
      <c r="Z159" s="1">
        <f t="shared" si="30"/>
        <v>0</v>
      </c>
      <c r="AE159" s="51">
        <f t="shared" si="32"/>
        <v>0</v>
      </c>
    </row>
    <row r="160" spans="1:31" ht="18.75" x14ac:dyDescent="0.2">
      <c r="A160" s="24">
        <f t="shared" si="31"/>
        <v>143</v>
      </c>
      <c r="B160" s="25">
        <f>Formátování_v3!B162</f>
        <v>0</v>
      </c>
      <c r="C160" s="244">
        <f>Formátování_v3!C162</f>
        <v>0</v>
      </c>
      <c r="D160" s="245"/>
      <c r="E160" s="245"/>
      <c r="F160" s="245"/>
      <c r="G160" s="245"/>
      <c r="H160" s="246"/>
      <c r="I160" s="67">
        <f>Formátování_v3!D162</f>
        <v>0</v>
      </c>
      <c r="J160" s="68">
        <f>Formátování_v3!F162</f>
        <v>0</v>
      </c>
      <c r="K160" s="69">
        <f>Formátování_v3!G162</f>
        <v>0</v>
      </c>
      <c r="L160" s="113" t="str">
        <f>IF(LEN(Formátování_v3!J162)-LEN(SUBSTITUTE(UPPER(Formátování_v3!J162),"B",""))&gt;0,"0,5",IF(LEN(Formátování_v3!L162)-LEN(SUBSTITUTE(UPPER(Formátování_v3!L162),"B",""))&gt;0,"1",IF(LEN(Formátování_v3!N162)-LEN(SUBSTITUTE(UPPER(Formátování_v3!N162),"B",""))&gt;0,"2","")))</f>
        <v/>
      </c>
      <c r="M160" s="114" t="str">
        <f>IF(LEN(Formátování_v3!J162)+LEN(Formátování_v3!L162)+LEN(Formátování_v3!N162)-LEN(SUBSTITUTE(UPPER(Formátování_v3!J162),"B",""))-LEN(SUBSTITUTE(UPPER(Formátování_v3!L162),"B",""))-LEN(SUBSTITUTE(UPPER(Formátování_v3!N162),"B",""))&gt;1,IF(ISERROR(FIND("B",UPPER(Formátování_v3!N162),1)),IF(ISERROR(FIND("B",UPPER(Formátování_v3!L162),1)),"0,5","1"),"2"),"")</f>
        <v/>
      </c>
      <c r="N160" s="114" t="str">
        <f>IF(LEN(Formátování_v3!J162)-LEN(SUBSTITUTE(UPPER(Formátování_v3!J162),"A",""))&gt;0,"0,5",IF(LEN(Formátování_v3!L162)-LEN(SUBSTITUTE(UPPER(Formátování_v3!L162),"A",""))&gt;0,"1",IF(LEN(Formátování_v3!N162)-LEN(SUBSTITUTE(UPPER(Formátování_v3!N162),"A",""))&gt;0,"2","")))</f>
        <v/>
      </c>
      <c r="O160" s="115" t="str">
        <f>IF(LEN(Formátování_v3!J162)+LEN(Formátování_v3!L162)+LEN(Formátování_v3!N162)-LEN(SUBSTITUTE(UPPER(Formátování_v3!J162),"A",""))-LEN(SUBSTITUTE(UPPER(Formátování_v3!L162),"A",""))-LEN(SUBSTITUTE(UPPER(Formátování_v3!N162),"A",""))&gt;1,IF(ISERROR(FIND("A",UPPER(Formátování_v3!N162),1)),IF(ISERROR(FIND("A",UPPER(Formátování_v3!L162),1)),"0,5","1"),"2"),"")</f>
        <v/>
      </c>
      <c r="P160" s="48"/>
      <c r="Q160" s="65">
        <f t="shared" si="22"/>
        <v>0</v>
      </c>
      <c r="R160" s="65" t="str">
        <f>IF(Formátování_v3!P162 &lt;&gt; "",Formátování_v3!P162,"")</f>
        <v/>
      </c>
      <c r="S160" s="66">
        <f t="shared" si="23"/>
        <v>0</v>
      </c>
      <c r="T160" s="58">
        <f t="shared" si="24"/>
        <v>0</v>
      </c>
      <c r="U160" s="58">
        <f t="shared" si="25"/>
        <v>0</v>
      </c>
      <c r="V160" s="58">
        <f t="shared" si="26"/>
        <v>0</v>
      </c>
      <c r="W160" s="58">
        <f t="shared" si="27"/>
        <v>0</v>
      </c>
      <c r="X160" s="58">
        <f t="shared" si="28"/>
        <v>0</v>
      </c>
      <c r="Y160" s="58">
        <f t="shared" si="29"/>
        <v>0</v>
      </c>
      <c r="Z160" s="1">
        <f t="shared" si="30"/>
        <v>0</v>
      </c>
      <c r="AE160" s="51">
        <f t="shared" si="32"/>
        <v>0</v>
      </c>
    </row>
    <row r="161" spans="1:31" ht="18.75" x14ac:dyDescent="0.2">
      <c r="A161" s="24">
        <f t="shared" si="31"/>
        <v>144</v>
      </c>
      <c r="B161" s="25">
        <f>Formátování_v3!B163</f>
        <v>0</v>
      </c>
      <c r="C161" s="244">
        <f>Formátování_v3!C163</f>
        <v>0</v>
      </c>
      <c r="D161" s="245"/>
      <c r="E161" s="245"/>
      <c r="F161" s="245"/>
      <c r="G161" s="245"/>
      <c r="H161" s="246"/>
      <c r="I161" s="67">
        <f>Formátování_v3!D163</f>
        <v>0</v>
      </c>
      <c r="J161" s="68">
        <f>Formátování_v3!F163</f>
        <v>0</v>
      </c>
      <c r="K161" s="69">
        <f>Formátování_v3!G163</f>
        <v>0</v>
      </c>
      <c r="L161" s="113" t="str">
        <f>IF(LEN(Formátování_v3!J163)-LEN(SUBSTITUTE(UPPER(Formátování_v3!J163),"B",""))&gt;0,"0,5",IF(LEN(Formátování_v3!L163)-LEN(SUBSTITUTE(UPPER(Formátování_v3!L163),"B",""))&gt;0,"1",IF(LEN(Formátování_v3!N163)-LEN(SUBSTITUTE(UPPER(Formátování_v3!N163),"B",""))&gt;0,"2","")))</f>
        <v/>
      </c>
      <c r="M161" s="114" t="str">
        <f>IF(LEN(Formátování_v3!J163)+LEN(Formátování_v3!L163)+LEN(Formátování_v3!N163)-LEN(SUBSTITUTE(UPPER(Formátování_v3!J163),"B",""))-LEN(SUBSTITUTE(UPPER(Formátování_v3!L163),"B",""))-LEN(SUBSTITUTE(UPPER(Formátování_v3!N163),"B",""))&gt;1,IF(ISERROR(FIND("B",UPPER(Formátování_v3!N163),1)),IF(ISERROR(FIND("B",UPPER(Formátování_v3!L163),1)),"0,5","1"),"2"),"")</f>
        <v/>
      </c>
      <c r="N161" s="114" t="str">
        <f>IF(LEN(Formátování_v3!J163)-LEN(SUBSTITUTE(UPPER(Formátování_v3!J163),"A",""))&gt;0,"0,5",IF(LEN(Formátování_v3!L163)-LEN(SUBSTITUTE(UPPER(Formátování_v3!L163),"A",""))&gt;0,"1",IF(LEN(Formátování_v3!N163)-LEN(SUBSTITUTE(UPPER(Formátování_v3!N163),"A",""))&gt;0,"2","")))</f>
        <v/>
      </c>
      <c r="O161" s="115" t="str">
        <f>IF(LEN(Formátování_v3!J163)+LEN(Formátování_v3!L163)+LEN(Formátování_v3!N163)-LEN(SUBSTITUTE(UPPER(Formátování_v3!J163),"A",""))-LEN(SUBSTITUTE(UPPER(Formátování_v3!L163),"A",""))-LEN(SUBSTITUTE(UPPER(Formátování_v3!N163),"A",""))&gt;1,IF(ISERROR(FIND("A",UPPER(Formátování_v3!N163),1)),IF(ISERROR(FIND("A",UPPER(Formátování_v3!L163),1)),"0,5","1"),"2"),"")</f>
        <v/>
      </c>
      <c r="P161" s="48"/>
      <c r="Q161" s="65">
        <f t="shared" si="22"/>
        <v>0</v>
      </c>
      <c r="R161" s="65" t="str">
        <f>IF(Formátování_v3!P163 &lt;&gt; "",Formátování_v3!P163,"")</f>
        <v/>
      </c>
      <c r="S161" s="66">
        <f t="shared" si="23"/>
        <v>0</v>
      </c>
      <c r="T161" s="58">
        <f t="shared" si="24"/>
        <v>0</v>
      </c>
      <c r="U161" s="58">
        <f t="shared" si="25"/>
        <v>0</v>
      </c>
      <c r="V161" s="58">
        <f t="shared" si="26"/>
        <v>0</v>
      </c>
      <c r="W161" s="58">
        <f t="shared" si="27"/>
        <v>0</v>
      </c>
      <c r="X161" s="58">
        <f t="shared" si="28"/>
        <v>0</v>
      </c>
      <c r="Y161" s="58">
        <f t="shared" si="29"/>
        <v>0</v>
      </c>
      <c r="Z161" s="1">
        <f t="shared" si="30"/>
        <v>0</v>
      </c>
      <c r="AE161" s="51">
        <f t="shared" si="32"/>
        <v>0</v>
      </c>
    </row>
    <row r="162" spans="1:31" ht="18.75" x14ac:dyDescent="0.2">
      <c r="A162" s="24">
        <f t="shared" si="31"/>
        <v>145</v>
      </c>
      <c r="B162" s="25">
        <f>Formátování_v3!B164</f>
        <v>0</v>
      </c>
      <c r="C162" s="244">
        <f>Formátování_v3!C164</f>
        <v>0</v>
      </c>
      <c r="D162" s="245"/>
      <c r="E162" s="245"/>
      <c r="F162" s="245"/>
      <c r="G162" s="245"/>
      <c r="H162" s="246"/>
      <c r="I162" s="67">
        <f>Formátování_v3!D164</f>
        <v>0</v>
      </c>
      <c r="J162" s="68">
        <f>Formátování_v3!F164</f>
        <v>0</v>
      </c>
      <c r="K162" s="69">
        <f>Formátování_v3!G164</f>
        <v>0</v>
      </c>
      <c r="L162" s="113" t="str">
        <f>IF(LEN(Formátování_v3!J164)-LEN(SUBSTITUTE(UPPER(Formátování_v3!J164),"B",""))&gt;0,"0,5",IF(LEN(Formátování_v3!L164)-LEN(SUBSTITUTE(UPPER(Formátování_v3!L164),"B",""))&gt;0,"1",IF(LEN(Formátování_v3!N164)-LEN(SUBSTITUTE(UPPER(Formátování_v3!N164),"B",""))&gt;0,"2","")))</f>
        <v/>
      </c>
      <c r="M162" s="114" t="str">
        <f>IF(LEN(Formátování_v3!J164)+LEN(Formátování_v3!L164)+LEN(Formátování_v3!N164)-LEN(SUBSTITUTE(UPPER(Formátování_v3!J164),"B",""))-LEN(SUBSTITUTE(UPPER(Formátování_v3!L164),"B",""))-LEN(SUBSTITUTE(UPPER(Formátování_v3!N164),"B",""))&gt;1,IF(ISERROR(FIND("B",UPPER(Formátování_v3!N164),1)),IF(ISERROR(FIND("B",UPPER(Formátování_v3!L164),1)),"0,5","1"),"2"),"")</f>
        <v/>
      </c>
      <c r="N162" s="114" t="str">
        <f>IF(LEN(Formátování_v3!J164)-LEN(SUBSTITUTE(UPPER(Formátování_v3!J164),"A",""))&gt;0,"0,5",IF(LEN(Formátování_v3!L164)-LEN(SUBSTITUTE(UPPER(Formátování_v3!L164),"A",""))&gt;0,"1",IF(LEN(Formátování_v3!N164)-LEN(SUBSTITUTE(UPPER(Formátování_v3!N164),"A",""))&gt;0,"2","")))</f>
        <v/>
      </c>
      <c r="O162" s="115" t="str">
        <f>IF(LEN(Formátování_v3!J164)+LEN(Formátování_v3!L164)+LEN(Formátování_v3!N164)-LEN(SUBSTITUTE(UPPER(Formátování_v3!J164),"A",""))-LEN(SUBSTITUTE(UPPER(Formátování_v3!L164),"A",""))-LEN(SUBSTITUTE(UPPER(Formátování_v3!N164),"A",""))&gt;1,IF(ISERROR(FIND("A",UPPER(Formátování_v3!N164),1)),IF(ISERROR(FIND("A",UPPER(Formátování_v3!L164),1)),"0,5","1"),"2"),"")</f>
        <v/>
      </c>
      <c r="P162" s="48"/>
      <c r="Q162" s="65">
        <f t="shared" si="22"/>
        <v>0</v>
      </c>
      <c r="R162" s="65" t="str">
        <f>IF(Formátování_v3!P164 &lt;&gt; "",Formátování_v3!P164,"")</f>
        <v/>
      </c>
      <c r="S162" s="66">
        <f t="shared" si="23"/>
        <v>0</v>
      </c>
      <c r="T162" s="58">
        <f t="shared" si="24"/>
        <v>0</v>
      </c>
      <c r="U162" s="58">
        <f t="shared" si="25"/>
        <v>0</v>
      </c>
      <c r="V162" s="58">
        <f t="shared" si="26"/>
        <v>0</v>
      </c>
      <c r="W162" s="58">
        <f t="shared" si="27"/>
        <v>0</v>
      </c>
      <c r="X162" s="58">
        <f t="shared" si="28"/>
        <v>0</v>
      </c>
      <c r="Y162" s="58">
        <f t="shared" si="29"/>
        <v>0</v>
      </c>
      <c r="Z162" s="1">
        <f t="shared" si="30"/>
        <v>0</v>
      </c>
      <c r="AE162" s="51">
        <f t="shared" si="32"/>
        <v>0</v>
      </c>
    </row>
    <row r="163" spans="1:31" ht="18.75" x14ac:dyDescent="0.2">
      <c r="A163" s="24">
        <f t="shared" si="31"/>
        <v>146</v>
      </c>
      <c r="B163" s="25">
        <f>Formátování_v3!B165</f>
        <v>0</v>
      </c>
      <c r="C163" s="244">
        <f>Formátování_v3!C165</f>
        <v>0</v>
      </c>
      <c r="D163" s="245"/>
      <c r="E163" s="245"/>
      <c r="F163" s="245"/>
      <c r="G163" s="245"/>
      <c r="H163" s="246"/>
      <c r="I163" s="67">
        <f>Formátování_v3!D165</f>
        <v>0</v>
      </c>
      <c r="J163" s="68">
        <f>Formátování_v3!F165</f>
        <v>0</v>
      </c>
      <c r="K163" s="69">
        <f>Formátování_v3!G165</f>
        <v>0</v>
      </c>
      <c r="L163" s="113" t="str">
        <f>IF(LEN(Formátování_v3!J165)-LEN(SUBSTITUTE(UPPER(Formátování_v3!J165),"B",""))&gt;0,"0,5",IF(LEN(Formátování_v3!L165)-LEN(SUBSTITUTE(UPPER(Formátování_v3!L165),"B",""))&gt;0,"1",IF(LEN(Formátování_v3!N165)-LEN(SUBSTITUTE(UPPER(Formátování_v3!N165),"B",""))&gt;0,"2","")))</f>
        <v/>
      </c>
      <c r="M163" s="114" t="str">
        <f>IF(LEN(Formátování_v3!J165)+LEN(Formátování_v3!L165)+LEN(Formátování_v3!N165)-LEN(SUBSTITUTE(UPPER(Formátování_v3!J165),"B",""))-LEN(SUBSTITUTE(UPPER(Formátování_v3!L165),"B",""))-LEN(SUBSTITUTE(UPPER(Formátování_v3!N165),"B",""))&gt;1,IF(ISERROR(FIND("B",UPPER(Formátování_v3!N165),1)),IF(ISERROR(FIND("B",UPPER(Formátování_v3!L165),1)),"0,5","1"),"2"),"")</f>
        <v/>
      </c>
      <c r="N163" s="114" t="str">
        <f>IF(LEN(Formátování_v3!J165)-LEN(SUBSTITUTE(UPPER(Formátování_v3!J165),"A",""))&gt;0,"0,5",IF(LEN(Formátování_v3!L165)-LEN(SUBSTITUTE(UPPER(Formátování_v3!L165),"A",""))&gt;0,"1",IF(LEN(Formátování_v3!N165)-LEN(SUBSTITUTE(UPPER(Formátování_v3!N165),"A",""))&gt;0,"2","")))</f>
        <v/>
      </c>
      <c r="O163" s="115" t="str">
        <f>IF(LEN(Formátování_v3!J165)+LEN(Formátování_v3!L165)+LEN(Formátování_v3!N165)-LEN(SUBSTITUTE(UPPER(Formátování_v3!J165),"A",""))-LEN(SUBSTITUTE(UPPER(Formátování_v3!L165),"A",""))-LEN(SUBSTITUTE(UPPER(Formátování_v3!N165),"A",""))&gt;1,IF(ISERROR(FIND("A",UPPER(Formátování_v3!N165),1)),IF(ISERROR(FIND("A",UPPER(Formátování_v3!L165),1)),"0,5","1"),"2"),"")</f>
        <v/>
      </c>
      <c r="P163" s="48"/>
      <c r="Q163" s="65">
        <f t="shared" si="22"/>
        <v>0</v>
      </c>
      <c r="R163" s="65" t="str">
        <f>IF(Formátování_v3!P165 &lt;&gt; "",Formátování_v3!P165,"")</f>
        <v/>
      </c>
      <c r="S163" s="66">
        <f t="shared" si="23"/>
        <v>0</v>
      </c>
      <c r="T163" s="58">
        <f t="shared" si="24"/>
        <v>0</v>
      </c>
      <c r="U163" s="58">
        <f t="shared" si="25"/>
        <v>0</v>
      </c>
      <c r="V163" s="58">
        <f t="shared" si="26"/>
        <v>0</v>
      </c>
      <c r="W163" s="58">
        <f t="shared" si="27"/>
        <v>0</v>
      </c>
      <c r="X163" s="58">
        <f t="shared" si="28"/>
        <v>0</v>
      </c>
      <c r="Y163" s="58">
        <f t="shared" si="29"/>
        <v>0</v>
      </c>
      <c r="Z163" s="1">
        <f t="shared" si="30"/>
        <v>0</v>
      </c>
      <c r="AE163" s="51">
        <f t="shared" si="32"/>
        <v>0</v>
      </c>
    </row>
    <row r="164" spans="1:31" ht="18.75" x14ac:dyDescent="0.2">
      <c r="A164" s="24">
        <f t="shared" si="31"/>
        <v>147</v>
      </c>
      <c r="B164" s="25">
        <f>Formátování_v3!B166</f>
        <v>0</v>
      </c>
      <c r="C164" s="244">
        <f>Formátování_v3!C166</f>
        <v>0</v>
      </c>
      <c r="D164" s="245"/>
      <c r="E164" s="245"/>
      <c r="F164" s="245"/>
      <c r="G164" s="245"/>
      <c r="H164" s="246"/>
      <c r="I164" s="67">
        <f>Formátování_v3!D166</f>
        <v>0</v>
      </c>
      <c r="J164" s="68">
        <f>Formátování_v3!F166</f>
        <v>0</v>
      </c>
      <c r="K164" s="69">
        <f>Formátování_v3!G166</f>
        <v>0</v>
      </c>
      <c r="L164" s="113" t="str">
        <f>IF(LEN(Formátování_v3!J166)-LEN(SUBSTITUTE(UPPER(Formátování_v3!J166),"B",""))&gt;0,"0,5",IF(LEN(Formátování_v3!L166)-LEN(SUBSTITUTE(UPPER(Formátování_v3!L166),"B",""))&gt;0,"1",IF(LEN(Formátování_v3!N166)-LEN(SUBSTITUTE(UPPER(Formátování_v3!N166),"B",""))&gt;0,"2","")))</f>
        <v/>
      </c>
      <c r="M164" s="114" t="str">
        <f>IF(LEN(Formátování_v3!J166)+LEN(Formátování_v3!L166)+LEN(Formátování_v3!N166)-LEN(SUBSTITUTE(UPPER(Formátování_v3!J166),"B",""))-LEN(SUBSTITUTE(UPPER(Formátování_v3!L166),"B",""))-LEN(SUBSTITUTE(UPPER(Formátování_v3!N166),"B",""))&gt;1,IF(ISERROR(FIND("B",UPPER(Formátování_v3!N166),1)),IF(ISERROR(FIND("B",UPPER(Formátování_v3!L166),1)),"0,5","1"),"2"),"")</f>
        <v/>
      </c>
      <c r="N164" s="114" t="str">
        <f>IF(LEN(Formátování_v3!J166)-LEN(SUBSTITUTE(UPPER(Formátování_v3!J166),"A",""))&gt;0,"0,5",IF(LEN(Formátování_v3!L166)-LEN(SUBSTITUTE(UPPER(Formátování_v3!L166),"A",""))&gt;0,"1",IF(LEN(Formátování_v3!N166)-LEN(SUBSTITUTE(UPPER(Formátování_v3!N166),"A",""))&gt;0,"2","")))</f>
        <v/>
      </c>
      <c r="O164" s="115" t="str">
        <f>IF(LEN(Formátování_v3!J166)+LEN(Formátování_v3!L166)+LEN(Formátování_v3!N166)-LEN(SUBSTITUTE(UPPER(Formátování_v3!J166),"A",""))-LEN(SUBSTITUTE(UPPER(Formátování_v3!L166),"A",""))-LEN(SUBSTITUTE(UPPER(Formátování_v3!N166),"A",""))&gt;1,IF(ISERROR(FIND("A",UPPER(Formátování_v3!N166),1)),IF(ISERROR(FIND("A",UPPER(Formátování_v3!L166),1)),"0,5","1"),"2"),"")</f>
        <v/>
      </c>
      <c r="P164" s="48"/>
      <c r="Q164" s="65">
        <f t="shared" si="22"/>
        <v>0</v>
      </c>
      <c r="R164" s="65" t="str">
        <f>IF(Formátování_v3!P166 &lt;&gt; "",Formátování_v3!P166,"")</f>
        <v/>
      </c>
      <c r="S164" s="66">
        <f t="shared" si="23"/>
        <v>0</v>
      </c>
      <c r="T164" s="58">
        <f t="shared" si="24"/>
        <v>0</v>
      </c>
      <c r="U164" s="58">
        <f t="shared" si="25"/>
        <v>0</v>
      </c>
      <c r="V164" s="58">
        <f t="shared" si="26"/>
        <v>0</v>
      </c>
      <c r="W164" s="58">
        <f t="shared" si="27"/>
        <v>0</v>
      </c>
      <c r="X164" s="58">
        <f t="shared" si="28"/>
        <v>0</v>
      </c>
      <c r="Y164" s="58">
        <f t="shared" si="29"/>
        <v>0</v>
      </c>
      <c r="Z164" s="1">
        <f t="shared" si="30"/>
        <v>0</v>
      </c>
      <c r="AE164" s="51">
        <f t="shared" si="32"/>
        <v>0</v>
      </c>
    </row>
    <row r="165" spans="1:31" ht="18.75" x14ac:dyDescent="0.2">
      <c r="A165" s="24">
        <f t="shared" si="31"/>
        <v>148</v>
      </c>
      <c r="B165" s="25">
        <f>Formátování_v3!B167</f>
        <v>0</v>
      </c>
      <c r="C165" s="244">
        <f>Formátování_v3!C167</f>
        <v>0</v>
      </c>
      <c r="D165" s="245"/>
      <c r="E165" s="245"/>
      <c r="F165" s="245"/>
      <c r="G165" s="245"/>
      <c r="H165" s="246"/>
      <c r="I165" s="67">
        <f>Formátování_v3!D167</f>
        <v>0</v>
      </c>
      <c r="J165" s="68">
        <f>Formátování_v3!F167</f>
        <v>0</v>
      </c>
      <c r="K165" s="69">
        <f>Formátování_v3!G167</f>
        <v>0</v>
      </c>
      <c r="L165" s="113" t="str">
        <f>IF(LEN(Formátování_v3!J167)-LEN(SUBSTITUTE(UPPER(Formátování_v3!J167),"B",""))&gt;0,"0,5",IF(LEN(Formátování_v3!L167)-LEN(SUBSTITUTE(UPPER(Formátování_v3!L167),"B",""))&gt;0,"1",IF(LEN(Formátování_v3!N167)-LEN(SUBSTITUTE(UPPER(Formátování_v3!N167),"B",""))&gt;0,"2","")))</f>
        <v/>
      </c>
      <c r="M165" s="114" t="str">
        <f>IF(LEN(Formátování_v3!J167)+LEN(Formátování_v3!L167)+LEN(Formátování_v3!N167)-LEN(SUBSTITUTE(UPPER(Formátování_v3!J167),"B",""))-LEN(SUBSTITUTE(UPPER(Formátování_v3!L167),"B",""))-LEN(SUBSTITUTE(UPPER(Formátování_v3!N167),"B",""))&gt;1,IF(ISERROR(FIND("B",UPPER(Formátování_v3!N167),1)),IF(ISERROR(FIND("B",UPPER(Formátování_v3!L167),1)),"0,5","1"),"2"),"")</f>
        <v/>
      </c>
      <c r="N165" s="114" t="str">
        <f>IF(LEN(Formátování_v3!J167)-LEN(SUBSTITUTE(UPPER(Formátování_v3!J167),"A",""))&gt;0,"0,5",IF(LEN(Formátování_v3!L167)-LEN(SUBSTITUTE(UPPER(Formátování_v3!L167),"A",""))&gt;0,"1",IF(LEN(Formátování_v3!N167)-LEN(SUBSTITUTE(UPPER(Formátování_v3!N167),"A",""))&gt;0,"2","")))</f>
        <v/>
      </c>
      <c r="O165" s="115" t="str">
        <f>IF(LEN(Formátování_v3!J167)+LEN(Formátování_v3!L167)+LEN(Formátování_v3!N167)-LEN(SUBSTITUTE(UPPER(Formátování_v3!J167),"A",""))-LEN(SUBSTITUTE(UPPER(Formátování_v3!L167),"A",""))-LEN(SUBSTITUTE(UPPER(Formátování_v3!N167),"A",""))&gt;1,IF(ISERROR(FIND("A",UPPER(Formátování_v3!N167),1)),IF(ISERROR(FIND("A",UPPER(Formátování_v3!L167),1)),"0,5","1"),"2"),"")</f>
        <v/>
      </c>
      <c r="P165" s="48"/>
      <c r="Q165" s="65">
        <f t="shared" si="22"/>
        <v>0</v>
      </c>
      <c r="R165" s="65" t="str">
        <f>IF(Formátování_v3!P167 &lt;&gt; "",Formátování_v3!P167,"")</f>
        <v/>
      </c>
      <c r="S165" s="66">
        <f t="shared" si="23"/>
        <v>0</v>
      </c>
      <c r="T165" s="58">
        <f t="shared" si="24"/>
        <v>0</v>
      </c>
      <c r="U165" s="58">
        <f t="shared" si="25"/>
        <v>0</v>
      </c>
      <c r="V165" s="58">
        <f t="shared" si="26"/>
        <v>0</v>
      </c>
      <c r="W165" s="58">
        <f t="shared" si="27"/>
        <v>0</v>
      </c>
      <c r="X165" s="58">
        <f t="shared" si="28"/>
        <v>0</v>
      </c>
      <c r="Y165" s="58">
        <f t="shared" si="29"/>
        <v>0</v>
      </c>
      <c r="Z165" s="1">
        <f t="shared" si="30"/>
        <v>0</v>
      </c>
      <c r="AE165" s="51">
        <f t="shared" si="32"/>
        <v>0</v>
      </c>
    </row>
    <row r="166" spans="1:31" ht="18.75" x14ac:dyDescent="0.2">
      <c r="A166" s="24">
        <f t="shared" si="31"/>
        <v>149</v>
      </c>
      <c r="B166" s="25">
        <f>Formátování_v3!B168</f>
        <v>0</v>
      </c>
      <c r="C166" s="244">
        <f>Formátování_v3!C168</f>
        <v>0</v>
      </c>
      <c r="D166" s="245"/>
      <c r="E166" s="245"/>
      <c r="F166" s="245"/>
      <c r="G166" s="245"/>
      <c r="H166" s="246"/>
      <c r="I166" s="67">
        <f>Formátování_v3!D168</f>
        <v>0</v>
      </c>
      <c r="J166" s="68">
        <f>Formátování_v3!F168</f>
        <v>0</v>
      </c>
      <c r="K166" s="69">
        <f>Formátování_v3!G168</f>
        <v>0</v>
      </c>
      <c r="L166" s="113" t="str">
        <f>IF(LEN(Formátování_v3!J168)-LEN(SUBSTITUTE(UPPER(Formátování_v3!J168),"B",""))&gt;0,"0,5",IF(LEN(Formátování_v3!L168)-LEN(SUBSTITUTE(UPPER(Formátování_v3!L168),"B",""))&gt;0,"1",IF(LEN(Formátování_v3!N168)-LEN(SUBSTITUTE(UPPER(Formátování_v3!N168),"B",""))&gt;0,"2","")))</f>
        <v/>
      </c>
      <c r="M166" s="114" t="str">
        <f>IF(LEN(Formátování_v3!J168)+LEN(Formátování_v3!L168)+LEN(Formátování_v3!N168)-LEN(SUBSTITUTE(UPPER(Formátování_v3!J168),"B",""))-LEN(SUBSTITUTE(UPPER(Formátování_v3!L168),"B",""))-LEN(SUBSTITUTE(UPPER(Formátování_v3!N168),"B",""))&gt;1,IF(ISERROR(FIND("B",UPPER(Formátování_v3!N168),1)),IF(ISERROR(FIND("B",UPPER(Formátování_v3!L168),1)),"0,5","1"),"2"),"")</f>
        <v/>
      </c>
      <c r="N166" s="114" t="str">
        <f>IF(LEN(Formátování_v3!J168)-LEN(SUBSTITUTE(UPPER(Formátování_v3!J168),"A",""))&gt;0,"0,5",IF(LEN(Formátování_v3!L168)-LEN(SUBSTITUTE(UPPER(Formátování_v3!L168),"A",""))&gt;0,"1",IF(LEN(Formátování_v3!N168)-LEN(SUBSTITUTE(UPPER(Formátování_v3!N168),"A",""))&gt;0,"2","")))</f>
        <v/>
      </c>
      <c r="O166" s="115" t="str">
        <f>IF(LEN(Formátování_v3!J168)+LEN(Formátování_v3!L168)+LEN(Formátování_v3!N168)-LEN(SUBSTITUTE(UPPER(Formátování_v3!J168),"A",""))-LEN(SUBSTITUTE(UPPER(Formátování_v3!L168),"A",""))-LEN(SUBSTITUTE(UPPER(Formátování_v3!N168),"A",""))&gt;1,IF(ISERROR(FIND("A",UPPER(Formátování_v3!N168),1)),IF(ISERROR(FIND("A",UPPER(Formátování_v3!L168),1)),"0,5","1"),"2"),"")</f>
        <v/>
      </c>
      <c r="P166" s="48"/>
      <c r="Q166" s="65">
        <f t="shared" si="22"/>
        <v>0</v>
      </c>
      <c r="R166" s="65" t="str">
        <f>IF(Formátování_v3!P168 &lt;&gt; "",Formátování_v3!P168,"")</f>
        <v/>
      </c>
      <c r="S166" s="66">
        <f t="shared" si="23"/>
        <v>0</v>
      </c>
      <c r="T166" s="58">
        <f t="shared" si="24"/>
        <v>0</v>
      </c>
      <c r="U166" s="58">
        <f t="shared" si="25"/>
        <v>0</v>
      </c>
      <c r="V166" s="58">
        <f t="shared" si="26"/>
        <v>0</v>
      </c>
      <c r="W166" s="58">
        <f t="shared" si="27"/>
        <v>0</v>
      </c>
      <c r="X166" s="58">
        <f t="shared" si="28"/>
        <v>0</v>
      </c>
      <c r="Y166" s="58">
        <f t="shared" si="29"/>
        <v>0</v>
      </c>
      <c r="Z166" s="1">
        <f t="shared" si="30"/>
        <v>0</v>
      </c>
      <c r="AE166" s="51">
        <f t="shared" si="32"/>
        <v>0</v>
      </c>
    </row>
    <row r="167" spans="1:31" ht="18.75" x14ac:dyDescent="0.2">
      <c r="A167" s="24">
        <f t="shared" si="31"/>
        <v>150</v>
      </c>
      <c r="B167" s="25">
        <f>Formátování_v3!B169</f>
        <v>0</v>
      </c>
      <c r="C167" s="244">
        <f>Formátování_v3!C169</f>
        <v>0</v>
      </c>
      <c r="D167" s="245"/>
      <c r="E167" s="245"/>
      <c r="F167" s="245"/>
      <c r="G167" s="245"/>
      <c r="H167" s="246"/>
      <c r="I167" s="67">
        <f>Formátování_v3!D169</f>
        <v>0</v>
      </c>
      <c r="J167" s="68">
        <f>Formátování_v3!F169</f>
        <v>0</v>
      </c>
      <c r="K167" s="69">
        <f>Formátování_v3!G169</f>
        <v>0</v>
      </c>
      <c r="L167" s="113" t="str">
        <f>IF(LEN(Formátování_v3!J169)-LEN(SUBSTITUTE(UPPER(Formátování_v3!J169),"B",""))&gt;0,"0,5",IF(LEN(Formátování_v3!L169)-LEN(SUBSTITUTE(UPPER(Formátování_v3!L169),"B",""))&gt;0,"1",IF(LEN(Formátování_v3!N169)-LEN(SUBSTITUTE(UPPER(Formátování_v3!N169),"B",""))&gt;0,"2","")))</f>
        <v/>
      </c>
      <c r="M167" s="114" t="str">
        <f>IF(LEN(Formátování_v3!J169)+LEN(Formátování_v3!L169)+LEN(Formátování_v3!N169)-LEN(SUBSTITUTE(UPPER(Formátování_v3!J169),"B",""))-LEN(SUBSTITUTE(UPPER(Formátování_v3!L169),"B",""))-LEN(SUBSTITUTE(UPPER(Formátování_v3!N169),"B",""))&gt;1,IF(ISERROR(FIND("B",UPPER(Formátování_v3!N169),1)),IF(ISERROR(FIND("B",UPPER(Formátování_v3!L169),1)),"0,5","1"),"2"),"")</f>
        <v/>
      </c>
      <c r="N167" s="114" t="str">
        <f>IF(LEN(Formátování_v3!J169)-LEN(SUBSTITUTE(UPPER(Formátování_v3!J169),"A",""))&gt;0,"0,5",IF(LEN(Formátování_v3!L169)-LEN(SUBSTITUTE(UPPER(Formátování_v3!L169),"A",""))&gt;0,"1",IF(LEN(Formátování_v3!N169)-LEN(SUBSTITUTE(UPPER(Formátování_v3!N169),"A",""))&gt;0,"2","")))</f>
        <v/>
      </c>
      <c r="O167" s="115" t="str">
        <f>IF(LEN(Formátování_v3!J169)+LEN(Formátování_v3!L169)+LEN(Formátování_v3!N169)-LEN(SUBSTITUTE(UPPER(Formátování_v3!J169),"A",""))-LEN(SUBSTITUTE(UPPER(Formátování_v3!L169),"A",""))-LEN(SUBSTITUTE(UPPER(Formátování_v3!N169),"A",""))&gt;1,IF(ISERROR(FIND("A",UPPER(Formátování_v3!N169),1)),IF(ISERROR(FIND("A",UPPER(Formátování_v3!L169),1)),"0,5","1"),"2"),"")</f>
        <v/>
      </c>
      <c r="P167" s="48"/>
      <c r="Q167" s="65">
        <f t="shared" si="22"/>
        <v>0</v>
      </c>
      <c r="R167" s="65" t="str">
        <f>IF(Formátování_v3!P169 &lt;&gt; "",Formátování_v3!P169,"")</f>
        <v/>
      </c>
      <c r="S167" s="66">
        <f t="shared" si="23"/>
        <v>0</v>
      </c>
      <c r="T167" s="58">
        <f t="shared" si="24"/>
        <v>0</v>
      </c>
      <c r="U167" s="58">
        <f t="shared" si="25"/>
        <v>0</v>
      </c>
      <c r="V167" s="58">
        <f t="shared" si="26"/>
        <v>0</v>
      </c>
      <c r="W167" s="58">
        <f t="shared" si="27"/>
        <v>0</v>
      </c>
      <c r="X167" s="58">
        <f t="shared" si="28"/>
        <v>0</v>
      </c>
      <c r="Y167" s="58">
        <f t="shared" si="29"/>
        <v>0</v>
      </c>
      <c r="Z167" s="1">
        <f t="shared" si="30"/>
        <v>0</v>
      </c>
      <c r="AE167" s="51">
        <f t="shared" si="32"/>
        <v>0</v>
      </c>
    </row>
    <row r="168" spans="1:31" ht="18.75" x14ac:dyDescent="0.2">
      <c r="A168" s="24">
        <f t="shared" si="31"/>
        <v>151</v>
      </c>
      <c r="B168" s="25">
        <f>Formátování_v3!B170</f>
        <v>0</v>
      </c>
      <c r="C168" s="244">
        <f>Formátování_v3!C170</f>
        <v>0</v>
      </c>
      <c r="D168" s="245"/>
      <c r="E168" s="245"/>
      <c r="F168" s="245"/>
      <c r="G168" s="245"/>
      <c r="H168" s="246"/>
      <c r="I168" s="67">
        <f>Formátování_v3!D170</f>
        <v>0</v>
      </c>
      <c r="J168" s="68">
        <f>Formátování_v3!F170</f>
        <v>0</v>
      </c>
      <c r="K168" s="69">
        <f>Formátování_v3!G170</f>
        <v>0</v>
      </c>
      <c r="L168" s="113" t="str">
        <f>IF(LEN(Formátování_v3!J170)-LEN(SUBSTITUTE(UPPER(Formátování_v3!J170),"B",""))&gt;0,"0,5",IF(LEN(Formátování_v3!L170)-LEN(SUBSTITUTE(UPPER(Formátování_v3!L170),"B",""))&gt;0,"1",IF(LEN(Formátování_v3!N170)-LEN(SUBSTITUTE(UPPER(Formátování_v3!N170),"B",""))&gt;0,"2","")))</f>
        <v/>
      </c>
      <c r="M168" s="114" t="str">
        <f>IF(LEN(Formátování_v3!J170)+LEN(Formátování_v3!L170)+LEN(Formátování_v3!N170)-LEN(SUBSTITUTE(UPPER(Formátování_v3!J170),"B",""))-LEN(SUBSTITUTE(UPPER(Formátování_v3!L170),"B",""))-LEN(SUBSTITUTE(UPPER(Formátování_v3!N170),"B",""))&gt;1,IF(ISERROR(FIND("B",UPPER(Formátování_v3!N170),1)),IF(ISERROR(FIND("B",UPPER(Formátování_v3!L170),1)),"0,5","1"),"2"),"")</f>
        <v/>
      </c>
      <c r="N168" s="114" t="str">
        <f>IF(LEN(Formátování_v3!J170)-LEN(SUBSTITUTE(UPPER(Formátování_v3!J170),"A",""))&gt;0,"0,5",IF(LEN(Formátování_v3!L170)-LEN(SUBSTITUTE(UPPER(Formátování_v3!L170),"A",""))&gt;0,"1",IF(LEN(Formátování_v3!N170)-LEN(SUBSTITUTE(UPPER(Formátování_v3!N170),"A",""))&gt;0,"2","")))</f>
        <v/>
      </c>
      <c r="O168" s="115" t="str">
        <f>IF(LEN(Formátování_v3!J170)+LEN(Formátování_v3!L170)+LEN(Formátování_v3!N170)-LEN(SUBSTITUTE(UPPER(Formátování_v3!J170),"A",""))-LEN(SUBSTITUTE(UPPER(Formátování_v3!L170),"A",""))-LEN(SUBSTITUTE(UPPER(Formátování_v3!N170),"A",""))&gt;1,IF(ISERROR(FIND("A",UPPER(Formátování_v3!N170),1)),IF(ISERROR(FIND("A",UPPER(Formátování_v3!L170),1)),"0,5","1"),"2"),"")</f>
        <v/>
      </c>
      <c r="P168" s="48"/>
      <c r="Q168" s="65">
        <f t="shared" si="22"/>
        <v>0</v>
      </c>
      <c r="R168" s="65" t="str">
        <f>IF(Formátování_v3!P170 &lt;&gt; "",Formátování_v3!P170,"")</f>
        <v/>
      </c>
      <c r="S168" s="66">
        <f t="shared" si="23"/>
        <v>0</v>
      </c>
      <c r="T168" s="58">
        <f t="shared" si="24"/>
        <v>0</v>
      </c>
      <c r="U168" s="58">
        <f t="shared" si="25"/>
        <v>0</v>
      </c>
      <c r="V168" s="58">
        <f t="shared" si="26"/>
        <v>0</v>
      </c>
      <c r="W168" s="58">
        <f t="shared" si="27"/>
        <v>0</v>
      </c>
      <c r="X168" s="58">
        <f t="shared" si="28"/>
        <v>0</v>
      </c>
      <c r="Y168" s="58">
        <f t="shared" si="29"/>
        <v>0</v>
      </c>
      <c r="Z168" s="1">
        <f t="shared" si="30"/>
        <v>0</v>
      </c>
      <c r="AE168" s="51">
        <f t="shared" si="32"/>
        <v>0</v>
      </c>
    </row>
    <row r="169" spans="1:31" ht="18.75" x14ac:dyDescent="0.2">
      <c r="A169" s="24">
        <f t="shared" si="31"/>
        <v>152</v>
      </c>
      <c r="B169" s="25">
        <f>Formátování_v3!B171</f>
        <v>0</v>
      </c>
      <c r="C169" s="244">
        <f>Formátování_v3!C171</f>
        <v>0</v>
      </c>
      <c r="D169" s="245"/>
      <c r="E169" s="245"/>
      <c r="F169" s="245"/>
      <c r="G169" s="245"/>
      <c r="H169" s="246"/>
      <c r="I169" s="67">
        <f>Formátování_v3!D171</f>
        <v>0</v>
      </c>
      <c r="J169" s="68">
        <f>Formátování_v3!F171</f>
        <v>0</v>
      </c>
      <c r="K169" s="69">
        <f>Formátování_v3!G171</f>
        <v>0</v>
      </c>
      <c r="L169" s="113" t="str">
        <f>IF(LEN(Formátování_v3!J171)-LEN(SUBSTITUTE(UPPER(Formátování_v3!J171),"B",""))&gt;0,"0,5",IF(LEN(Formátování_v3!L171)-LEN(SUBSTITUTE(UPPER(Formátování_v3!L171),"B",""))&gt;0,"1",IF(LEN(Formátování_v3!N171)-LEN(SUBSTITUTE(UPPER(Formátování_v3!N171),"B",""))&gt;0,"2","")))</f>
        <v/>
      </c>
      <c r="M169" s="114" t="str">
        <f>IF(LEN(Formátování_v3!J171)+LEN(Formátování_v3!L171)+LEN(Formátování_v3!N171)-LEN(SUBSTITUTE(UPPER(Formátování_v3!J171),"B",""))-LEN(SUBSTITUTE(UPPER(Formátování_v3!L171),"B",""))-LEN(SUBSTITUTE(UPPER(Formátování_v3!N171),"B",""))&gt;1,IF(ISERROR(FIND("B",UPPER(Formátování_v3!N171),1)),IF(ISERROR(FIND("B",UPPER(Formátování_v3!L171),1)),"0,5","1"),"2"),"")</f>
        <v/>
      </c>
      <c r="N169" s="114" t="str">
        <f>IF(LEN(Formátování_v3!J171)-LEN(SUBSTITUTE(UPPER(Formátování_v3!J171),"A",""))&gt;0,"0,5",IF(LEN(Formátování_v3!L171)-LEN(SUBSTITUTE(UPPER(Formátování_v3!L171),"A",""))&gt;0,"1",IF(LEN(Formátování_v3!N171)-LEN(SUBSTITUTE(UPPER(Formátování_v3!N171),"A",""))&gt;0,"2","")))</f>
        <v/>
      </c>
      <c r="O169" s="115" t="str">
        <f>IF(LEN(Formátování_v3!J171)+LEN(Formátování_v3!L171)+LEN(Formátování_v3!N171)-LEN(SUBSTITUTE(UPPER(Formátování_v3!J171),"A",""))-LEN(SUBSTITUTE(UPPER(Formátování_v3!L171),"A",""))-LEN(SUBSTITUTE(UPPER(Formátování_v3!N171),"A",""))&gt;1,IF(ISERROR(FIND("A",UPPER(Formátování_v3!N171),1)),IF(ISERROR(FIND("A",UPPER(Formátování_v3!L171),1)),"0,5","1"),"2"),"")</f>
        <v/>
      </c>
      <c r="P169" s="48"/>
      <c r="Q169" s="65">
        <f t="shared" si="22"/>
        <v>0</v>
      </c>
      <c r="R169" s="65" t="str">
        <f>IF(Formátování_v3!P171 &lt;&gt; "",Formátování_v3!P171,"")</f>
        <v/>
      </c>
      <c r="S169" s="66">
        <f t="shared" si="23"/>
        <v>0</v>
      </c>
      <c r="T169" s="58">
        <f t="shared" si="24"/>
        <v>0</v>
      </c>
      <c r="U169" s="58">
        <f t="shared" si="25"/>
        <v>0</v>
      </c>
      <c r="V169" s="58">
        <f t="shared" si="26"/>
        <v>0</v>
      </c>
      <c r="W169" s="58">
        <f t="shared" si="27"/>
        <v>0</v>
      </c>
      <c r="X169" s="58">
        <f t="shared" si="28"/>
        <v>0</v>
      </c>
      <c r="Y169" s="58">
        <f t="shared" si="29"/>
        <v>0</v>
      </c>
      <c r="Z169" s="1">
        <f t="shared" si="30"/>
        <v>0</v>
      </c>
      <c r="AE169" s="51">
        <f t="shared" si="32"/>
        <v>0</v>
      </c>
    </row>
    <row r="170" spans="1:31" ht="18.75" x14ac:dyDescent="0.2">
      <c r="A170" s="24">
        <f t="shared" si="31"/>
        <v>153</v>
      </c>
      <c r="B170" s="25">
        <f>Formátování_v3!B172</f>
        <v>0</v>
      </c>
      <c r="C170" s="244">
        <f>Formátování_v3!C172</f>
        <v>0</v>
      </c>
      <c r="D170" s="245"/>
      <c r="E170" s="245"/>
      <c r="F170" s="245"/>
      <c r="G170" s="245"/>
      <c r="H170" s="246"/>
      <c r="I170" s="67">
        <f>Formátování_v3!D172</f>
        <v>0</v>
      </c>
      <c r="J170" s="68">
        <f>Formátování_v3!F172</f>
        <v>0</v>
      </c>
      <c r="K170" s="69">
        <f>Formátování_v3!G172</f>
        <v>0</v>
      </c>
      <c r="L170" s="113" t="str">
        <f>IF(LEN(Formátování_v3!J172)-LEN(SUBSTITUTE(UPPER(Formátování_v3!J172),"B",""))&gt;0,"0,5",IF(LEN(Formátování_v3!L172)-LEN(SUBSTITUTE(UPPER(Formátování_v3!L172),"B",""))&gt;0,"1",IF(LEN(Formátování_v3!N172)-LEN(SUBSTITUTE(UPPER(Formátování_v3!N172),"B",""))&gt;0,"2","")))</f>
        <v/>
      </c>
      <c r="M170" s="114" t="str">
        <f>IF(LEN(Formátování_v3!J172)+LEN(Formátování_v3!L172)+LEN(Formátování_v3!N172)-LEN(SUBSTITUTE(UPPER(Formátování_v3!J172),"B",""))-LEN(SUBSTITUTE(UPPER(Formátování_v3!L172),"B",""))-LEN(SUBSTITUTE(UPPER(Formátování_v3!N172),"B",""))&gt;1,IF(ISERROR(FIND("B",UPPER(Formátování_v3!N172),1)),IF(ISERROR(FIND("B",UPPER(Formátování_v3!L172),1)),"0,5","1"),"2"),"")</f>
        <v/>
      </c>
      <c r="N170" s="114" t="str">
        <f>IF(LEN(Formátování_v3!J172)-LEN(SUBSTITUTE(UPPER(Formátování_v3!J172),"A",""))&gt;0,"0,5",IF(LEN(Formátování_v3!L172)-LEN(SUBSTITUTE(UPPER(Formátování_v3!L172),"A",""))&gt;0,"1",IF(LEN(Formátování_v3!N172)-LEN(SUBSTITUTE(UPPER(Formátování_v3!N172),"A",""))&gt;0,"2","")))</f>
        <v/>
      </c>
      <c r="O170" s="115" t="str">
        <f>IF(LEN(Formátování_v3!J172)+LEN(Formátování_v3!L172)+LEN(Formátování_v3!N172)-LEN(SUBSTITUTE(UPPER(Formátování_v3!J172),"A",""))-LEN(SUBSTITUTE(UPPER(Formátování_v3!L172),"A",""))-LEN(SUBSTITUTE(UPPER(Formátování_v3!N172),"A",""))&gt;1,IF(ISERROR(FIND("A",UPPER(Formátování_v3!N172),1)),IF(ISERROR(FIND("A",UPPER(Formátování_v3!L172),1)),"0,5","1"),"2"),"")</f>
        <v/>
      </c>
      <c r="P170" s="48"/>
      <c r="Q170" s="65">
        <f t="shared" si="22"/>
        <v>0</v>
      </c>
      <c r="R170" s="65" t="str">
        <f>IF(Formátování_v3!P172 &lt;&gt; "",Formátování_v3!P172,"")</f>
        <v/>
      </c>
      <c r="S170" s="66">
        <f t="shared" si="23"/>
        <v>0</v>
      </c>
      <c r="T170" s="58">
        <f t="shared" si="24"/>
        <v>0</v>
      </c>
      <c r="U170" s="58">
        <f t="shared" si="25"/>
        <v>0</v>
      </c>
      <c r="V170" s="58">
        <f t="shared" si="26"/>
        <v>0</v>
      </c>
      <c r="W170" s="58">
        <f t="shared" si="27"/>
        <v>0</v>
      </c>
      <c r="X170" s="58">
        <f t="shared" si="28"/>
        <v>0</v>
      </c>
      <c r="Y170" s="58">
        <f t="shared" si="29"/>
        <v>0</v>
      </c>
      <c r="Z170" s="1">
        <f t="shared" si="30"/>
        <v>0</v>
      </c>
      <c r="AE170" s="51">
        <f t="shared" si="32"/>
        <v>0</v>
      </c>
    </row>
    <row r="171" spans="1:31" ht="18.75" x14ac:dyDescent="0.2">
      <c r="A171" s="24">
        <f t="shared" si="31"/>
        <v>154</v>
      </c>
      <c r="B171" s="25">
        <f>Formátování_v3!B173</f>
        <v>0</v>
      </c>
      <c r="C171" s="244">
        <f>Formátování_v3!C173</f>
        <v>0</v>
      </c>
      <c r="D171" s="245"/>
      <c r="E171" s="245"/>
      <c r="F171" s="245"/>
      <c r="G171" s="245"/>
      <c r="H171" s="246"/>
      <c r="I171" s="67">
        <f>Formátování_v3!D173</f>
        <v>0</v>
      </c>
      <c r="J171" s="68">
        <f>Formátování_v3!F173</f>
        <v>0</v>
      </c>
      <c r="K171" s="69">
        <f>Formátování_v3!G173</f>
        <v>0</v>
      </c>
      <c r="L171" s="113" t="str">
        <f>IF(LEN(Formátování_v3!J173)-LEN(SUBSTITUTE(UPPER(Formátování_v3!J173),"B",""))&gt;0,"0,5",IF(LEN(Formátování_v3!L173)-LEN(SUBSTITUTE(UPPER(Formátování_v3!L173),"B",""))&gt;0,"1",IF(LEN(Formátování_v3!N173)-LEN(SUBSTITUTE(UPPER(Formátování_v3!N173),"B",""))&gt;0,"2","")))</f>
        <v/>
      </c>
      <c r="M171" s="114" t="str">
        <f>IF(LEN(Formátování_v3!J173)+LEN(Formátování_v3!L173)+LEN(Formátování_v3!N173)-LEN(SUBSTITUTE(UPPER(Formátování_v3!J173),"B",""))-LEN(SUBSTITUTE(UPPER(Formátování_v3!L173),"B",""))-LEN(SUBSTITUTE(UPPER(Formátování_v3!N173),"B",""))&gt;1,IF(ISERROR(FIND("B",UPPER(Formátování_v3!N173),1)),IF(ISERROR(FIND("B",UPPER(Formátování_v3!L173),1)),"0,5","1"),"2"),"")</f>
        <v/>
      </c>
      <c r="N171" s="114" t="str">
        <f>IF(LEN(Formátování_v3!J173)-LEN(SUBSTITUTE(UPPER(Formátování_v3!J173),"A",""))&gt;0,"0,5",IF(LEN(Formátování_v3!L173)-LEN(SUBSTITUTE(UPPER(Formátování_v3!L173),"A",""))&gt;0,"1",IF(LEN(Formátování_v3!N173)-LEN(SUBSTITUTE(UPPER(Formátování_v3!N173),"A",""))&gt;0,"2","")))</f>
        <v/>
      </c>
      <c r="O171" s="115" t="str">
        <f>IF(LEN(Formátování_v3!J173)+LEN(Formátování_v3!L173)+LEN(Formátování_v3!N173)-LEN(SUBSTITUTE(UPPER(Formátování_v3!J173),"A",""))-LEN(SUBSTITUTE(UPPER(Formátování_v3!L173),"A",""))-LEN(SUBSTITUTE(UPPER(Formátování_v3!N173),"A",""))&gt;1,IF(ISERROR(FIND("A",UPPER(Formátování_v3!N173),1)),IF(ISERROR(FIND("A",UPPER(Formátování_v3!L173),1)),"0,5","1"),"2"),"")</f>
        <v/>
      </c>
      <c r="P171" s="48"/>
      <c r="Q171" s="65">
        <f t="shared" si="22"/>
        <v>0</v>
      </c>
      <c r="R171" s="65" t="str">
        <f>IF(Formátování_v3!P173 &lt;&gt; "",Formátování_v3!P173,"")</f>
        <v/>
      </c>
      <c r="S171" s="66">
        <f t="shared" si="23"/>
        <v>0</v>
      </c>
      <c r="T171" s="58">
        <f t="shared" si="24"/>
        <v>0</v>
      </c>
      <c r="U171" s="58">
        <f t="shared" si="25"/>
        <v>0</v>
      </c>
      <c r="V171" s="58">
        <f t="shared" si="26"/>
        <v>0</v>
      </c>
      <c r="W171" s="58">
        <f t="shared" si="27"/>
        <v>0</v>
      </c>
      <c r="X171" s="58">
        <f t="shared" si="28"/>
        <v>0</v>
      </c>
      <c r="Y171" s="58">
        <f t="shared" si="29"/>
        <v>0</v>
      </c>
      <c r="Z171" s="1">
        <f t="shared" si="30"/>
        <v>0</v>
      </c>
      <c r="AE171" s="51">
        <f t="shared" si="32"/>
        <v>0</v>
      </c>
    </row>
    <row r="172" spans="1:31" ht="18.75" x14ac:dyDescent="0.2">
      <c r="A172" s="24">
        <f t="shared" si="31"/>
        <v>155</v>
      </c>
      <c r="B172" s="25">
        <f>Formátování_v3!B174</f>
        <v>0</v>
      </c>
      <c r="C172" s="244">
        <f>Formátování_v3!C174</f>
        <v>0</v>
      </c>
      <c r="D172" s="245"/>
      <c r="E172" s="245"/>
      <c r="F172" s="245"/>
      <c r="G172" s="245"/>
      <c r="H172" s="246"/>
      <c r="I172" s="67">
        <f>Formátování_v3!D174</f>
        <v>0</v>
      </c>
      <c r="J172" s="68">
        <f>Formátování_v3!F174</f>
        <v>0</v>
      </c>
      <c r="K172" s="69">
        <f>Formátování_v3!G174</f>
        <v>0</v>
      </c>
      <c r="L172" s="113" t="str">
        <f>IF(LEN(Formátování_v3!J174)-LEN(SUBSTITUTE(UPPER(Formátování_v3!J174),"B",""))&gt;0,"0,5",IF(LEN(Formátování_v3!L174)-LEN(SUBSTITUTE(UPPER(Formátování_v3!L174),"B",""))&gt;0,"1",IF(LEN(Formátování_v3!N174)-LEN(SUBSTITUTE(UPPER(Formátování_v3!N174),"B",""))&gt;0,"2","")))</f>
        <v/>
      </c>
      <c r="M172" s="114" t="str">
        <f>IF(LEN(Formátování_v3!J174)+LEN(Formátování_v3!L174)+LEN(Formátování_v3!N174)-LEN(SUBSTITUTE(UPPER(Formátování_v3!J174),"B",""))-LEN(SUBSTITUTE(UPPER(Formátování_v3!L174),"B",""))-LEN(SUBSTITUTE(UPPER(Formátování_v3!N174),"B",""))&gt;1,IF(ISERROR(FIND("B",UPPER(Formátování_v3!N174),1)),IF(ISERROR(FIND("B",UPPER(Formátování_v3!L174),1)),"0,5","1"),"2"),"")</f>
        <v/>
      </c>
      <c r="N172" s="114" t="str">
        <f>IF(LEN(Formátování_v3!J174)-LEN(SUBSTITUTE(UPPER(Formátování_v3!J174),"A",""))&gt;0,"0,5",IF(LEN(Formátování_v3!L174)-LEN(SUBSTITUTE(UPPER(Formátování_v3!L174),"A",""))&gt;0,"1",IF(LEN(Formátování_v3!N174)-LEN(SUBSTITUTE(UPPER(Formátování_v3!N174),"A",""))&gt;0,"2","")))</f>
        <v/>
      </c>
      <c r="O172" s="115" t="str">
        <f>IF(LEN(Formátování_v3!J174)+LEN(Formátování_v3!L174)+LEN(Formátování_v3!N174)-LEN(SUBSTITUTE(UPPER(Formátování_v3!J174),"A",""))-LEN(SUBSTITUTE(UPPER(Formátování_v3!L174),"A",""))-LEN(SUBSTITUTE(UPPER(Formátování_v3!N174),"A",""))&gt;1,IF(ISERROR(FIND("A",UPPER(Formátování_v3!N174),1)),IF(ISERROR(FIND("A",UPPER(Formátování_v3!L174),1)),"0,5","1"),"2"),"")</f>
        <v/>
      </c>
      <c r="P172" s="48"/>
      <c r="Q172" s="65">
        <f t="shared" ref="Q172:Q235" si="33">G$11</f>
        <v>0</v>
      </c>
      <c r="R172" s="65" t="str">
        <f>IF(Formátování_v3!P174 &lt;&gt; "",Formátování_v3!P174,"")</f>
        <v/>
      </c>
      <c r="S172" s="66">
        <f t="shared" ref="S172:S235" si="34">A$7</f>
        <v>0</v>
      </c>
      <c r="T172" s="58">
        <f t="shared" ref="T172:T235" si="35">D$12</f>
        <v>0</v>
      </c>
      <c r="U172" s="58">
        <f t="shared" ref="U172:U235" si="36">G$12</f>
        <v>0</v>
      </c>
      <c r="V172" s="58">
        <f t="shared" ref="V172:V235" si="37">D$13</f>
        <v>0</v>
      </c>
      <c r="W172" s="58">
        <f t="shared" ref="W172:W235" si="38">G$13</f>
        <v>0</v>
      </c>
      <c r="X172" s="58">
        <f t="shared" ref="X172:X235" si="39">D$14</f>
        <v>0</v>
      </c>
      <c r="Y172" s="58">
        <f t="shared" ref="Y172:Y235" si="40">G$14</f>
        <v>0</v>
      </c>
      <c r="Z172" s="1">
        <f t="shared" ref="Z172:Z235" si="41">D$11</f>
        <v>0</v>
      </c>
      <c r="AE172" s="51">
        <f t="shared" si="32"/>
        <v>0</v>
      </c>
    </row>
    <row r="173" spans="1:31" ht="18.75" x14ac:dyDescent="0.2">
      <c r="A173" s="24">
        <f t="shared" si="31"/>
        <v>156</v>
      </c>
      <c r="B173" s="25">
        <f>Formátování_v3!B175</f>
        <v>0</v>
      </c>
      <c r="C173" s="244">
        <f>Formátování_v3!C175</f>
        <v>0</v>
      </c>
      <c r="D173" s="245"/>
      <c r="E173" s="245"/>
      <c r="F173" s="245"/>
      <c r="G173" s="245"/>
      <c r="H173" s="246"/>
      <c r="I173" s="67">
        <f>Formátování_v3!D175</f>
        <v>0</v>
      </c>
      <c r="J173" s="68">
        <f>Formátování_v3!F175</f>
        <v>0</v>
      </c>
      <c r="K173" s="69">
        <f>Formátování_v3!G175</f>
        <v>0</v>
      </c>
      <c r="L173" s="113" t="str">
        <f>IF(LEN(Formátování_v3!J175)-LEN(SUBSTITUTE(UPPER(Formátování_v3!J175),"B",""))&gt;0,"0,5",IF(LEN(Formátování_v3!L175)-LEN(SUBSTITUTE(UPPER(Formátování_v3!L175),"B",""))&gt;0,"1",IF(LEN(Formátování_v3!N175)-LEN(SUBSTITUTE(UPPER(Formátování_v3!N175),"B",""))&gt;0,"2","")))</f>
        <v/>
      </c>
      <c r="M173" s="114" t="str">
        <f>IF(LEN(Formátování_v3!J175)+LEN(Formátování_v3!L175)+LEN(Formátování_v3!N175)-LEN(SUBSTITUTE(UPPER(Formátování_v3!J175),"B",""))-LEN(SUBSTITUTE(UPPER(Formátování_v3!L175),"B",""))-LEN(SUBSTITUTE(UPPER(Formátování_v3!N175),"B",""))&gt;1,IF(ISERROR(FIND("B",UPPER(Formátování_v3!N175),1)),IF(ISERROR(FIND("B",UPPER(Formátování_v3!L175),1)),"0,5","1"),"2"),"")</f>
        <v/>
      </c>
      <c r="N173" s="114" t="str">
        <f>IF(LEN(Formátování_v3!J175)-LEN(SUBSTITUTE(UPPER(Formátování_v3!J175),"A",""))&gt;0,"0,5",IF(LEN(Formátování_v3!L175)-LEN(SUBSTITUTE(UPPER(Formátování_v3!L175),"A",""))&gt;0,"1",IF(LEN(Formátování_v3!N175)-LEN(SUBSTITUTE(UPPER(Formátování_v3!N175),"A",""))&gt;0,"2","")))</f>
        <v/>
      </c>
      <c r="O173" s="115" t="str">
        <f>IF(LEN(Formátování_v3!J175)+LEN(Formátování_v3!L175)+LEN(Formátování_v3!N175)-LEN(SUBSTITUTE(UPPER(Formátování_v3!J175),"A",""))-LEN(SUBSTITUTE(UPPER(Formátování_v3!L175),"A",""))-LEN(SUBSTITUTE(UPPER(Formátování_v3!N175),"A",""))&gt;1,IF(ISERROR(FIND("A",UPPER(Formátování_v3!N175),1)),IF(ISERROR(FIND("A",UPPER(Formátování_v3!L175),1)),"0,5","1"),"2"),"")</f>
        <v/>
      </c>
      <c r="P173" s="48"/>
      <c r="Q173" s="65">
        <f t="shared" si="33"/>
        <v>0</v>
      </c>
      <c r="R173" s="65" t="str">
        <f>IF(Formátování_v3!P175 &lt;&gt; "",Formátování_v3!P175,"")</f>
        <v/>
      </c>
      <c r="S173" s="66">
        <f t="shared" si="34"/>
        <v>0</v>
      </c>
      <c r="T173" s="58">
        <f t="shared" si="35"/>
        <v>0</v>
      </c>
      <c r="U173" s="58">
        <f t="shared" si="36"/>
        <v>0</v>
      </c>
      <c r="V173" s="58">
        <f t="shared" si="37"/>
        <v>0</v>
      </c>
      <c r="W173" s="58">
        <f t="shared" si="38"/>
        <v>0</v>
      </c>
      <c r="X173" s="58">
        <f t="shared" si="39"/>
        <v>0</v>
      </c>
      <c r="Y173" s="58">
        <f t="shared" si="40"/>
        <v>0</v>
      </c>
      <c r="Z173" s="1">
        <f t="shared" si="41"/>
        <v>0</v>
      </c>
      <c r="AE173" s="51">
        <f t="shared" si="32"/>
        <v>0</v>
      </c>
    </row>
    <row r="174" spans="1:31" ht="18.75" x14ac:dyDescent="0.2">
      <c r="A174" s="24">
        <f t="shared" si="31"/>
        <v>157</v>
      </c>
      <c r="B174" s="25">
        <f>Formátování_v3!B176</f>
        <v>0</v>
      </c>
      <c r="C174" s="244">
        <f>Formátování_v3!C176</f>
        <v>0</v>
      </c>
      <c r="D174" s="245"/>
      <c r="E174" s="245"/>
      <c r="F174" s="245"/>
      <c r="G174" s="245"/>
      <c r="H174" s="246"/>
      <c r="I174" s="67">
        <f>Formátování_v3!D176</f>
        <v>0</v>
      </c>
      <c r="J174" s="68">
        <f>Formátování_v3!F176</f>
        <v>0</v>
      </c>
      <c r="K174" s="69">
        <f>Formátování_v3!G176</f>
        <v>0</v>
      </c>
      <c r="L174" s="113" t="str">
        <f>IF(LEN(Formátování_v3!J176)-LEN(SUBSTITUTE(UPPER(Formátování_v3!J176),"B",""))&gt;0,"0,5",IF(LEN(Formátování_v3!L176)-LEN(SUBSTITUTE(UPPER(Formátování_v3!L176),"B",""))&gt;0,"1",IF(LEN(Formátování_v3!N176)-LEN(SUBSTITUTE(UPPER(Formátování_v3!N176),"B",""))&gt;0,"2","")))</f>
        <v/>
      </c>
      <c r="M174" s="114" t="str">
        <f>IF(LEN(Formátování_v3!J176)+LEN(Formátování_v3!L176)+LEN(Formátování_v3!N176)-LEN(SUBSTITUTE(UPPER(Formátování_v3!J176),"B",""))-LEN(SUBSTITUTE(UPPER(Formátování_v3!L176),"B",""))-LEN(SUBSTITUTE(UPPER(Formátování_v3!N176),"B",""))&gt;1,IF(ISERROR(FIND("B",UPPER(Formátování_v3!N176),1)),IF(ISERROR(FIND("B",UPPER(Formátování_v3!L176),1)),"0,5","1"),"2"),"")</f>
        <v/>
      </c>
      <c r="N174" s="114" t="str">
        <f>IF(LEN(Formátování_v3!J176)-LEN(SUBSTITUTE(UPPER(Formátování_v3!J176),"A",""))&gt;0,"0,5",IF(LEN(Formátování_v3!L176)-LEN(SUBSTITUTE(UPPER(Formátování_v3!L176),"A",""))&gt;0,"1",IF(LEN(Formátování_v3!N176)-LEN(SUBSTITUTE(UPPER(Formátování_v3!N176),"A",""))&gt;0,"2","")))</f>
        <v/>
      </c>
      <c r="O174" s="115" t="str">
        <f>IF(LEN(Formátování_v3!J176)+LEN(Formátování_v3!L176)+LEN(Formátování_v3!N176)-LEN(SUBSTITUTE(UPPER(Formátování_v3!J176),"A",""))-LEN(SUBSTITUTE(UPPER(Formátování_v3!L176),"A",""))-LEN(SUBSTITUTE(UPPER(Formátování_v3!N176),"A",""))&gt;1,IF(ISERROR(FIND("A",UPPER(Formátování_v3!N176),1)),IF(ISERROR(FIND("A",UPPER(Formátování_v3!L176),1)),"0,5","1"),"2"),"")</f>
        <v/>
      </c>
      <c r="P174" s="48"/>
      <c r="Q174" s="65">
        <f t="shared" si="33"/>
        <v>0</v>
      </c>
      <c r="R174" s="65" t="str">
        <f>IF(Formátování_v3!P176 &lt;&gt; "",Formátování_v3!P176,"")</f>
        <v/>
      </c>
      <c r="S174" s="66">
        <f t="shared" si="34"/>
        <v>0</v>
      </c>
      <c r="T174" s="58">
        <f t="shared" si="35"/>
        <v>0</v>
      </c>
      <c r="U174" s="58">
        <f t="shared" si="36"/>
        <v>0</v>
      </c>
      <c r="V174" s="58">
        <f t="shared" si="37"/>
        <v>0</v>
      </c>
      <c r="W174" s="58">
        <f t="shared" si="38"/>
        <v>0</v>
      </c>
      <c r="X174" s="58">
        <f t="shared" si="39"/>
        <v>0</v>
      </c>
      <c r="Y174" s="58">
        <f t="shared" si="40"/>
        <v>0</v>
      </c>
      <c r="Z174" s="1">
        <f t="shared" si="41"/>
        <v>0</v>
      </c>
      <c r="AE174" s="51">
        <f t="shared" si="32"/>
        <v>0</v>
      </c>
    </row>
    <row r="175" spans="1:31" ht="18.75" x14ac:dyDescent="0.2">
      <c r="A175" s="24">
        <f t="shared" si="31"/>
        <v>158</v>
      </c>
      <c r="B175" s="25">
        <f>Formátování_v3!B177</f>
        <v>0</v>
      </c>
      <c r="C175" s="244">
        <f>Formátování_v3!C177</f>
        <v>0</v>
      </c>
      <c r="D175" s="245"/>
      <c r="E175" s="245"/>
      <c r="F175" s="245"/>
      <c r="G175" s="245"/>
      <c r="H175" s="246"/>
      <c r="I175" s="67">
        <f>Formátování_v3!D177</f>
        <v>0</v>
      </c>
      <c r="J175" s="68">
        <f>Formátování_v3!F177</f>
        <v>0</v>
      </c>
      <c r="K175" s="69">
        <f>Formátování_v3!G177</f>
        <v>0</v>
      </c>
      <c r="L175" s="113" t="str">
        <f>IF(LEN(Formátování_v3!J177)-LEN(SUBSTITUTE(UPPER(Formátování_v3!J177),"B",""))&gt;0,"0,5",IF(LEN(Formátování_v3!L177)-LEN(SUBSTITUTE(UPPER(Formátování_v3!L177),"B",""))&gt;0,"1",IF(LEN(Formátování_v3!N177)-LEN(SUBSTITUTE(UPPER(Formátování_v3!N177),"B",""))&gt;0,"2","")))</f>
        <v/>
      </c>
      <c r="M175" s="114" t="str">
        <f>IF(LEN(Formátování_v3!J177)+LEN(Formátování_v3!L177)+LEN(Formátování_v3!N177)-LEN(SUBSTITUTE(UPPER(Formátování_v3!J177),"B",""))-LEN(SUBSTITUTE(UPPER(Formátování_v3!L177),"B",""))-LEN(SUBSTITUTE(UPPER(Formátování_v3!N177),"B",""))&gt;1,IF(ISERROR(FIND("B",UPPER(Formátování_v3!N177),1)),IF(ISERROR(FIND("B",UPPER(Formátování_v3!L177),1)),"0,5","1"),"2"),"")</f>
        <v/>
      </c>
      <c r="N175" s="114" t="str">
        <f>IF(LEN(Formátování_v3!J177)-LEN(SUBSTITUTE(UPPER(Formátování_v3!J177),"A",""))&gt;0,"0,5",IF(LEN(Formátování_v3!L177)-LEN(SUBSTITUTE(UPPER(Formátování_v3!L177),"A",""))&gt;0,"1",IF(LEN(Formátování_v3!N177)-LEN(SUBSTITUTE(UPPER(Formátování_v3!N177),"A",""))&gt;0,"2","")))</f>
        <v/>
      </c>
      <c r="O175" s="115" t="str">
        <f>IF(LEN(Formátování_v3!J177)+LEN(Formátování_v3!L177)+LEN(Formátování_v3!N177)-LEN(SUBSTITUTE(UPPER(Formátování_v3!J177),"A",""))-LEN(SUBSTITUTE(UPPER(Formátování_v3!L177),"A",""))-LEN(SUBSTITUTE(UPPER(Formátování_v3!N177),"A",""))&gt;1,IF(ISERROR(FIND("A",UPPER(Formátování_v3!N177),1)),IF(ISERROR(FIND("A",UPPER(Formátování_v3!L177),1)),"0,5","1"),"2"),"")</f>
        <v/>
      </c>
      <c r="P175" s="48"/>
      <c r="Q175" s="65">
        <f t="shared" si="33"/>
        <v>0</v>
      </c>
      <c r="R175" s="65" t="str">
        <f>IF(Formátování_v3!P177 &lt;&gt; "",Formátování_v3!P177,"")</f>
        <v/>
      </c>
      <c r="S175" s="66">
        <f t="shared" si="34"/>
        <v>0</v>
      </c>
      <c r="T175" s="58">
        <f t="shared" si="35"/>
        <v>0</v>
      </c>
      <c r="U175" s="58">
        <f t="shared" si="36"/>
        <v>0</v>
      </c>
      <c r="V175" s="58">
        <f t="shared" si="37"/>
        <v>0</v>
      </c>
      <c r="W175" s="58">
        <f t="shared" si="38"/>
        <v>0</v>
      </c>
      <c r="X175" s="58">
        <f t="shared" si="39"/>
        <v>0</v>
      </c>
      <c r="Y175" s="58">
        <f t="shared" si="40"/>
        <v>0</v>
      </c>
      <c r="Z175" s="1">
        <f t="shared" si="41"/>
        <v>0</v>
      </c>
      <c r="AE175" s="51">
        <f t="shared" si="32"/>
        <v>0</v>
      </c>
    </row>
    <row r="176" spans="1:31" ht="18.75" x14ac:dyDescent="0.2">
      <c r="A176" s="24">
        <f t="shared" si="31"/>
        <v>159</v>
      </c>
      <c r="B176" s="25">
        <f>Formátování_v3!B178</f>
        <v>0</v>
      </c>
      <c r="C176" s="244">
        <f>Formátování_v3!C178</f>
        <v>0</v>
      </c>
      <c r="D176" s="245"/>
      <c r="E176" s="245"/>
      <c r="F176" s="245"/>
      <c r="G176" s="245"/>
      <c r="H176" s="246"/>
      <c r="I176" s="67">
        <f>Formátování_v3!D178</f>
        <v>0</v>
      </c>
      <c r="J176" s="68">
        <f>Formátování_v3!F178</f>
        <v>0</v>
      </c>
      <c r="K176" s="69">
        <f>Formátování_v3!G178</f>
        <v>0</v>
      </c>
      <c r="L176" s="113" t="str">
        <f>IF(LEN(Formátování_v3!J178)-LEN(SUBSTITUTE(UPPER(Formátování_v3!J178),"B",""))&gt;0,"0,5",IF(LEN(Formátování_v3!L178)-LEN(SUBSTITUTE(UPPER(Formátování_v3!L178),"B",""))&gt;0,"1",IF(LEN(Formátování_v3!N178)-LEN(SUBSTITUTE(UPPER(Formátování_v3!N178),"B",""))&gt;0,"2","")))</f>
        <v/>
      </c>
      <c r="M176" s="114" t="str">
        <f>IF(LEN(Formátování_v3!J178)+LEN(Formátování_v3!L178)+LEN(Formátování_v3!N178)-LEN(SUBSTITUTE(UPPER(Formátování_v3!J178),"B",""))-LEN(SUBSTITUTE(UPPER(Formátování_v3!L178),"B",""))-LEN(SUBSTITUTE(UPPER(Formátování_v3!N178),"B",""))&gt;1,IF(ISERROR(FIND("B",UPPER(Formátování_v3!N178),1)),IF(ISERROR(FIND("B",UPPER(Formátování_v3!L178),1)),"0,5","1"),"2"),"")</f>
        <v/>
      </c>
      <c r="N176" s="114" t="str">
        <f>IF(LEN(Formátování_v3!J178)-LEN(SUBSTITUTE(UPPER(Formátování_v3!J178),"A",""))&gt;0,"0,5",IF(LEN(Formátování_v3!L178)-LEN(SUBSTITUTE(UPPER(Formátování_v3!L178),"A",""))&gt;0,"1",IF(LEN(Formátování_v3!N178)-LEN(SUBSTITUTE(UPPER(Formátování_v3!N178),"A",""))&gt;0,"2","")))</f>
        <v/>
      </c>
      <c r="O176" s="115" t="str">
        <f>IF(LEN(Formátování_v3!J178)+LEN(Formátování_v3!L178)+LEN(Formátování_v3!N178)-LEN(SUBSTITUTE(UPPER(Formátování_v3!J178),"A",""))-LEN(SUBSTITUTE(UPPER(Formátování_v3!L178),"A",""))-LEN(SUBSTITUTE(UPPER(Formátování_v3!N178),"A",""))&gt;1,IF(ISERROR(FIND("A",UPPER(Formátování_v3!N178),1)),IF(ISERROR(FIND("A",UPPER(Formátování_v3!L178),1)),"0,5","1"),"2"),"")</f>
        <v/>
      </c>
      <c r="P176" s="48"/>
      <c r="Q176" s="65">
        <f t="shared" si="33"/>
        <v>0</v>
      </c>
      <c r="R176" s="65" t="str">
        <f>IF(Formátování_v3!P178 &lt;&gt; "",Formátování_v3!P178,"")</f>
        <v/>
      </c>
      <c r="S176" s="66">
        <f t="shared" si="34"/>
        <v>0</v>
      </c>
      <c r="T176" s="58">
        <f t="shared" si="35"/>
        <v>0</v>
      </c>
      <c r="U176" s="58">
        <f t="shared" si="36"/>
        <v>0</v>
      </c>
      <c r="V176" s="58">
        <f t="shared" si="37"/>
        <v>0</v>
      </c>
      <c r="W176" s="58">
        <f t="shared" si="38"/>
        <v>0</v>
      </c>
      <c r="X176" s="58">
        <f t="shared" si="39"/>
        <v>0</v>
      </c>
      <c r="Y176" s="58">
        <f t="shared" si="40"/>
        <v>0</v>
      </c>
      <c r="Z176" s="1">
        <f t="shared" si="41"/>
        <v>0</v>
      </c>
      <c r="AE176" s="51">
        <f t="shared" si="32"/>
        <v>0</v>
      </c>
    </row>
    <row r="177" spans="1:31" ht="18.75" x14ac:dyDescent="0.2">
      <c r="A177" s="24">
        <f t="shared" si="31"/>
        <v>160</v>
      </c>
      <c r="B177" s="25">
        <f>Formátování_v3!B179</f>
        <v>0</v>
      </c>
      <c r="C177" s="244">
        <f>Formátování_v3!C179</f>
        <v>0</v>
      </c>
      <c r="D177" s="245"/>
      <c r="E177" s="245"/>
      <c r="F177" s="245"/>
      <c r="G177" s="245"/>
      <c r="H177" s="246"/>
      <c r="I177" s="67">
        <f>Formátování_v3!D179</f>
        <v>0</v>
      </c>
      <c r="J177" s="68">
        <f>Formátování_v3!F179</f>
        <v>0</v>
      </c>
      <c r="K177" s="69">
        <f>Formátování_v3!G179</f>
        <v>0</v>
      </c>
      <c r="L177" s="113" t="str">
        <f>IF(LEN(Formátování_v3!J179)-LEN(SUBSTITUTE(UPPER(Formátování_v3!J179),"B",""))&gt;0,"0,5",IF(LEN(Formátování_v3!L179)-LEN(SUBSTITUTE(UPPER(Formátování_v3!L179),"B",""))&gt;0,"1",IF(LEN(Formátování_v3!N179)-LEN(SUBSTITUTE(UPPER(Formátování_v3!N179),"B",""))&gt;0,"2","")))</f>
        <v/>
      </c>
      <c r="M177" s="114" t="str">
        <f>IF(LEN(Formátování_v3!J179)+LEN(Formátování_v3!L179)+LEN(Formátování_v3!N179)-LEN(SUBSTITUTE(UPPER(Formátování_v3!J179),"B",""))-LEN(SUBSTITUTE(UPPER(Formátování_v3!L179),"B",""))-LEN(SUBSTITUTE(UPPER(Formátování_v3!N179),"B",""))&gt;1,IF(ISERROR(FIND("B",UPPER(Formátování_v3!N179),1)),IF(ISERROR(FIND("B",UPPER(Formátování_v3!L179),1)),"0,5","1"),"2"),"")</f>
        <v/>
      </c>
      <c r="N177" s="114" t="str">
        <f>IF(LEN(Formátování_v3!J179)-LEN(SUBSTITUTE(UPPER(Formátování_v3!J179),"A",""))&gt;0,"0,5",IF(LEN(Formátování_v3!L179)-LEN(SUBSTITUTE(UPPER(Formátování_v3!L179),"A",""))&gt;0,"1",IF(LEN(Formátování_v3!N179)-LEN(SUBSTITUTE(UPPER(Formátování_v3!N179),"A",""))&gt;0,"2","")))</f>
        <v/>
      </c>
      <c r="O177" s="115" t="str">
        <f>IF(LEN(Formátování_v3!J179)+LEN(Formátování_v3!L179)+LEN(Formátování_v3!N179)-LEN(SUBSTITUTE(UPPER(Formátování_v3!J179),"A",""))-LEN(SUBSTITUTE(UPPER(Formátování_v3!L179),"A",""))-LEN(SUBSTITUTE(UPPER(Formátování_v3!N179),"A",""))&gt;1,IF(ISERROR(FIND("A",UPPER(Formátování_v3!N179),1)),IF(ISERROR(FIND("A",UPPER(Formátování_v3!L179),1)),"0,5","1"),"2"),"")</f>
        <v/>
      </c>
      <c r="P177" s="48"/>
      <c r="Q177" s="65">
        <f t="shared" si="33"/>
        <v>0</v>
      </c>
      <c r="R177" s="65" t="str">
        <f>IF(Formátování_v3!P179 &lt;&gt; "",Formátování_v3!P179,"")</f>
        <v/>
      </c>
      <c r="S177" s="66">
        <f t="shared" si="34"/>
        <v>0</v>
      </c>
      <c r="T177" s="58">
        <f t="shared" si="35"/>
        <v>0</v>
      </c>
      <c r="U177" s="58">
        <f t="shared" si="36"/>
        <v>0</v>
      </c>
      <c r="V177" s="58">
        <f t="shared" si="37"/>
        <v>0</v>
      </c>
      <c r="W177" s="58">
        <f t="shared" si="38"/>
        <v>0</v>
      </c>
      <c r="X177" s="58">
        <f t="shared" si="39"/>
        <v>0</v>
      </c>
      <c r="Y177" s="58">
        <f t="shared" si="40"/>
        <v>0</v>
      </c>
      <c r="Z177" s="1">
        <f t="shared" si="41"/>
        <v>0</v>
      </c>
      <c r="AE177" s="51">
        <f t="shared" si="32"/>
        <v>0</v>
      </c>
    </row>
    <row r="178" spans="1:31" ht="18.75" x14ac:dyDescent="0.2">
      <c r="A178" s="24">
        <f t="shared" si="31"/>
        <v>161</v>
      </c>
      <c r="B178" s="25">
        <f>Formátování_v3!B180</f>
        <v>0</v>
      </c>
      <c r="C178" s="244">
        <f>Formátování_v3!C180</f>
        <v>0</v>
      </c>
      <c r="D178" s="245"/>
      <c r="E178" s="245"/>
      <c r="F178" s="245"/>
      <c r="G178" s="245"/>
      <c r="H178" s="246"/>
      <c r="I178" s="67">
        <f>Formátování_v3!D180</f>
        <v>0</v>
      </c>
      <c r="J178" s="68">
        <f>Formátování_v3!F180</f>
        <v>0</v>
      </c>
      <c r="K178" s="69">
        <f>Formátování_v3!G180</f>
        <v>0</v>
      </c>
      <c r="L178" s="113" t="str">
        <f>IF(LEN(Formátování_v3!J180)-LEN(SUBSTITUTE(UPPER(Formátování_v3!J180),"B",""))&gt;0,"0,5",IF(LEN(Formátování_v3!L180)-LEN(SUBSTITUTE(UPPER(Formátování_v3!L180),"B",""))&gt;0,"1",IF(LEN(Formátování_v3!N180)-LEN(SUBSTITUTE(UPPER(Formátování_v3!N180),"B",""))&gt;0,"2","")))</f>
        <v/>
      </c>
      <c r="M178" s="114" t="str">
        <f>IF(LEN(Formátování_v3!J180)+LEN(Formátování_v3!L180)+LEN(Formátování_v3!N180)-LEN(SUBSTITUTE(UPPER(Formátování_v3!J180),"B",""))-LEN(SUBSTITUTE(UPPER(Formátování_v3!L180),"B",""))-LEN(SUBSTITUTE(UPPER(Formátování_v3!N180),"B",""))&gt;1,IF(ISERROR(FIND("B",UPPER(Formátování_v3!N180),1)),IF(ISERROR(FIND("B",UPPER(Formátování_v3!L180),1)),"0,5","1"),"2"),"")</f>
        <v/>
      </c>
      <c r="N178" s="114" t="str">
        <f>IF(LEN(Formátování_v3!J180)-LEN(SUBSTITUTE(UPPER(Formátování_v3!J180),"A",""))&gt;0,"0,5",IF(LEN(Formátování_v3!L180)-LEN(SUBSTITUTE(UPPER(Formátování_v3!L180),"A",""))&gt;0,"1",IF(LEN(Formátování_v3!N180)-LEN(SUBSTITUTE(UPPER(Formátování_v3!N180),"A",""))&gt;0,"2","")))</f>
        <v/>
      </c>
      <c r="O178" s="115" t="str">
        <f>IF(LEN(Formátování_v3!J180)+LEN(Formátování_v3!L180)+LEN(Formátování_v3!N180)-LEN(SUBSTITUTE(UPPER(Formátování_v3!J180),"A",""))-LEN(SUBSTITUTE(UPPER(Formátování_v3!L180),"A",""))-LEN(SUBSTITUTE(UPPER(Formátování_v3!N180),"A",""))&gt;1,IF(ISERROR(FIND("A",UPPER(Formátování_v3!N180),1)),IF(ISERROR(FIND("A",UPPER(Formátování_v3!L180),1)),"0,5","1"),"2"),"")</f>
        <v/>
      </c>
      <c r="P178" s="48"/>
      <c r="Q178" s="65">
        <f t="shared" si="33"/>
        <v>0</v>
      </c>
      <c r="R178" s="65" t="str">
        <f>IF(Formátování_v3!P180 &lt;&gt; "",Formátování_v3!P180,"")</f>
        <v/>
      </c>
      <c r="S178" s="66">
        <f t="shared" si="34"/>
        <v>0</v>
      </c>
      <c r="T178" s="58">
        <f t="shared" si="35"/>
        <v>0</v>
      </c>
      <c r="U178" s="58">
        <f t="shared" si="36"/>
        <v>0</v>
      </c>
      <c r="V178" s="58">
        <f t="shared" si="37"/>
        <v>0</v>
      </c>
      <c r="W178" s="58">
        <f t="shared" si="38"/>
        <v>0</v>
      </c>
      <c r="X178" s="58">
        <f t="shared" si="39"/>
        <v>0</v>
      </c>
      <c r="Y178" s="58">
        <f t="shared" si="40"/>
        <v>0</v>
      </c>
      <c r="Z178" s="1">
        <f t="shared" si="41"/>
        <v>0</v>
      </c>
      <c r="AE178" s="51">
        <f t="shared" si="32"/>
        <v>0</v>
      </c>
    </row>
    <row r="179" spans="1:31" ht="18.75" x14ac:dyDescent="0.2">
      <c r="A179" s="24">
        <f t="shared" si="31"/>
        <v>162</v>
      </c>
      <c r="B179" s="25">
        <f>Formátování_v3!B181</f>
        <v>0</v>
      </c>
      <c r="C179" s="244">
        <f>Formátování_v3!C181</f>
        <v>0</v>
      </c>
      <c r="D179" s="245"/>
      <c r="E179" s="245"/>
      <c r="F179" s="245"/>
      <c r="G179" s="245"/>
      <c r="H179" s="246"/>
      <c r="I179" s="67">
        <f>Formátování_v3!D181</f>
        <v>0</v>
      </c>
      <c r="J179" s="68">
        <f>Formátování_v3!F181</f>
        <v>0</v>
      </c>
      <c r="K179" s="69">
        <f>Formátování_v3!G181</f>
        <v>0</v>
      </c>
      <c r="L179" s="113" t="str">
        <f>IF(LEN(Formátování_v3!J181)-LEN(SUBSTITUTE(UPPER(Formátování_v3!J181),"B",""))&gt;0,"0,5",IF(LEN(Formátování_v3!L181)-LEN(SUBSTITUTE(UPPER(Formátování_v3!L181),"B",""))&gt;0,"1",IF(LEN(Formátování_v3!N181)-LEN(SUBSTITUTE(UPPER(Formátování_v3!N181),"B",""))&gt;0,"2","")))</f>
        <v/>
      </c>
      <c r="M179" s="114" t="str">
        <f>IF(LEN(Formátování_v3!J181)+LEN(Formátování_v3!L181)+LEN(Formátování_v3!N181)-LEN(SUBSTITUTE(UPPER(Formátování_v3!J181),"B",""))-LEN(SUBSTITUTE(UPPER(Formátování_v3!L181),"B",""))-LEN(SUBSTITUTE(UPPER(Formátování_v3!N181),"B",""))&gt;1,IF(ISERROR(FIND("B",UPPER(Formátování_v3!N181),1)),IF(ISERROR(FIND("B",UPPER(Formátování_v3!L181),1)),"0,5","1"),"2"),"")</f>
        <v/>
      </c>
      <c r="N179" s="114" t="str">
        <f>IF(LEN(Formátování_v3!J181)-LEN(SUBSTITUTE(UPPER(Formátování_v3!J181),"A",""))&gt;0,"0,5",IF(LEN(Formátování_v3!L181)-LEN(SUBSTITUTE(UPPER(Formátování_v3!L181),"A",""))&gt;0,"1",IF(LEN(Formátování_v3!N181)-LEN(SUBSTITUTE(UPPER(Formátování_v3!N181),"A",""))&gt;0,"2","")))</f>
        <v/>
      </c>
      <c r="O179" s="115" t="str">
        <f>IF(LEN(Formátování_v3!J181)+LEN(Formátování_v3!L181)+LEN(Formátování_v3!N181)-LEN(SUBSTITUTE(UPPER(Formátování_v3!J181),"A",""))-LEN(SUBSTITUTE(UPPER(Formátování_v3!L181),"A",""))-LEN(SUBSTITUTE(UPPER(Formátování_v3!N181),"A",""))&gt;1,IF(ISERROR(FIND("A",UPPER(Formátování_v3!N181),1)),IF(ISERROR(FIND("A",UPPER(Formátování_v3!L181),1)),"0,5","1"),"2"),"")</f>
        <v/>
      </c>
      <c r="P179" s="48"/>
      <c r="Q179" s="65">
        <f t="shared" si="33"/>
        <v>0</v>
      </c>
      <c r="R179" s="65" t="str">
        <f>IF(Formátování_v3!P181 &lt;&gt; "",Formátování_v3!P181,"")</f>
        <v/>
      </c>
      <c r="S179" s="66">
        <f t="shared" si="34"/>
        <v>0</v>
      </c>
      <c r="T179" s="58">
        <f t="shared" si="35"/>
        <v>0</v>
      </c>
      <c r="U179" s="58">
        <f t="shared" si="36"/>
        <v>0</v>
      </c>
      <c r="V179" s="58">
        <f t="shared" si="37"/>
        <v>0</v>
      </c>
      <c r="W179" s="58">
        <f t="shared" si="38"/>
        <v>0</v>
      </c>
      <c r="X179" s="58">
        <f t="shared" si="39"/>
        <v>0</v>
      </c>
      <c r="Y179" s="58">
        <f t="shared" si="40"/>
        <v>0</v>
      </c>
      <c r="Z179" s="1">
        <f t="shared" si="41"/>
        <v>0</v>
      </c>
      <c r="AE179" s="51">
        <f t="shared" si="32"/>
        <v>0</v>
      </c>
    </row>
    <row r="180" spans="1:31" ht="18.75" x14ac:dyDescent="0.2">
      <c r="A180" s="24">
        <f t="shared" si="31"/>
        <v>163</v>
      </c>
      <c r="B180" s="25">
        <f>Formátování_v3!B182</f>
        <v>0</v>
      </c>
      <c r="C180" s="244">
        <f>Formátování_v3!C182</f>
        <v>0</v>
      </c>
      <c r="D180" s="245"/>
      <c r="E180" s="245"/>
      <c r="F180" s="245"/>
      <c r="G180" s="245"/>
      <c r="H180" s="246"/>
      <c r="I180" s="67">
        <f>Formátování_v3!D182</f>
        <v>0</v>
      </c>
      <c r="J180" s="68">
        <f>Formátování_v3!F182</f>
        <v>0</v>
      </c>
      <c r="K180" s="69">
        <f>Formátování_v3!G182</f>
        <v>0</v>
      </c>
      <c r="L180" s="113" t="str">
        <f>IF(LEN(Formátování_v3!J182)-LEN(SUBSTITUTE(UPPER(Formátování_v3!J182),"B",""))&gt;0,"0,5",IF(LEN(Formátování_v3!L182)-LEN(SUBSTITUTE(UPPER(Formátování_v3!L182),"B",""))&gt;0,"1",IF(LEN(Formátování_v3!N182)-LEN(SUBSTITUTE(UPPER(Formátování_v3!N182),"B",""))&gt;0,"2","")))</f>
        <v/>
      </c>
      <c r="M180" s="114" t="str">
        <f>IF(LEN(Formátování_v3!J182)+LEN(Formátování_v3!L182)+LEN(Formátování_v3!N182)-LEN(SUBSTITUTE(UPPER(Formátování_v3!J182),"B",""))-LEN(SUBSTITUTE(UPPER(Formátování_v3!L182),"B",""))-LEN(SUBSTITUTE(UPPER(Formátování_v3!N182),"B",""))&gt;1,IF(ISERROR(FIND("B",UPPER(Formátování_v3!N182),1)),IF(ISERROR(FIND("B",UPPER(Formátování_v3!L182),1)),"0,5","1"),"2"),"")</f>
        <v/>
      </c>
      <c r="N180" s="114" t="str">
        <f>IF(LEN(Formátování_v3!J182)-LEN(SUBSTITUTE(UPPER(Formátování_v3!J182),"A",""))&gt;0,"0,5",IF(LEN(Formátování_v3!L182)-LEN(SUBSTITUTE(UPPER(Formátování_v3!L182),"A",""))&gt;0,"1",IF(LEN(Formátování_v3!N182)-LEN(SUBSTITUTE(UPPER(Formátování_v3!N182),"A",""))&gt;0,"2","")))</f>
        <v/>
      </c>
      <c r="O180" s="115" t="str">
        <f>IF(LEN(Formátování_v3!J182)+LEN(Formátování_v3!L182)+LEN(Formátování_v3!N182)-LEN(SUBSTITUTE(UPPER(Formátování_v3!J182),"A",""))-LEN(SUBSTITUTE(UPPER(Formátování_v3!L182),"A",""))-LEN(SUBSTITUTE(UPPER(Formátování_v3!N182),"A",""))&gt;1,IF(ISERROR(FIND("A",UPPER(Formátování_v3!N182),1)),IF(ISERROR(FIND("A",UPPER(Formátování_v3!L182),1)),"0,5","1"),"2"),"")</f>
        <v/>
      </c>
      <c r="P180" s="48"/>
      <c r="Q180" s="65">
        <f t="shared" si="33"/>
        <v>0</v>
      </c>
      <c r="R180" s="65" t="str">
        <f>IF(Formátování_v3!P182 &lt;&gt; "",Formátování_v3!P182,"")</f>
        <v/>
      </c>
      <c r="S180" s="66">
        <f t="shared" si="34"/>
        <v>0</v>
      </c>
      <c r="T180" s="58">
        <f t="shared" si="35"/>
        <v>0</v>
      </c>
      <c r="U180" s="58">
        <f t="shared" si="36"/>
        <v>0</v>
      </c>
      <c r="V180" s="58">
        <f t="shared" si="37"/>
        <v>0</v>
      </c>
      <c r="W180" s="58">
        <f t="shared" si="38"/>
        <v>0</v>
      </c>
      <c r="X180" s="58">
        <f t="shared" si="39"/>
        <v>0</v>
      </c>
      <c r="Y180" s="58">
        <f t="shared" si="40"/>
        <v>0</v>
      </c>
      <c r="Z180" s="1">
        <f t="shared" si="41"/>
        <v>0</v>
      </c>
      <c r="AE180" s="51">
        <f t="shared" si="32"/>
        <v>0</v>
      </c>
    </row>
    <row r="181" spans="1:31" ht="18.75" x14ac:dyDescent="0.2">
      <c r="A181" s="24">
        <f t="shared" si="31"/>
        <v>164</v>
      </c>
      <c r="B181" s="25">
        <f>Formátování_v3!B183</f>
        <v>0</v>
      </c>
      <c r="C181" s="244">
        <f>Formátování_v3!C183</f>
        <v>0</v>
      </c>
      <c r="D181" s="245"/>
      <c r="E181" s="245"/>
      <c r="F181" s="245"/>
      <c r="G181" s="245"/>
      <c r="H181" s="246"/>
      <c r="I181" s="67">
        <f>Formátování_v3!D183</f>
        <v>0</v>
      </c>
      <c r="J181" s="68">
        <f>Formátování_v3!F183</f>
        <v>0</v>
      </c>
      <c r="K181" s="69">
        <f>Formátování_v3!G183</f>
        <v>0</v>
      </c>
      <c r="L181" s="113" t="str">
        <f>IF(LEN(Formátování_v3!J183)-LEN(SUBSTITUTE(UPPER(Formátování_v3!J183),"B",""))&gt;0,"0,5",IF(LEN(Formátování_v3!L183)-LEN(SUBSTITUTE(UPPER(Formátování_v3!L183),"B",""))&gt;0,"1",IF(LEN(Formátování_v3!N183)-LEN(SUBSTITUTE(UPPER(Formátování_v3!N183),"B",""))&gt;0,"2","")))</f>
        <v/>
      </c>
      <c r="M181" s="114" t="str">
        <f>IF(LEN(Formátování_v3!J183)+LEN(Formátování_v3!L183)+LEN(Formátování_v3!N183)-LEN(SUBSTITUTE(UPPER(Formátování_v3!J183),"B",""))-LEN(SUBSTITUTE(UPPER(Formátování_v3!L183),"B",""))-LEN(SUBSTITUTE(UPPER(Formátování_v3!N183),"B",""))&gt;1,IF(ISERROR(FIND("B",UPPER(Formátování_v3!N183),1)),IF(ISERROR(FIND("B",UPPER(Formátování_v3!L183),1)),"0,5","1"),"2"),"")</f>
        <v/>
      </c>
      <c r="N181" s="114" t="str">
        <f>IF(LEN(Formátování_v3!J183)-LEN(SUBSTITUTE(UPPER(Formátování_v3!J183),"A",""))&gt;0,"0,5",IF(LEN(Formátování_v3!L183)-LEN(SUBSTITUTE(UPPER(Formátování_v3!L183),"A",""))&gt;0,"1",IF(LEN(Formátování_v3!N183)-LEN(SUBSTITUTE(UPPER(Formátování_v3!N183),"A",""))&gt;0,"2","")))</f>
        <v/>
      </c>
      <c r="O181" s="115" t="str">
        <f>IF(LEN(Formátování_v3!J183)+LEN(Formátování_v3!L183)+LEN(Formátování_v3!N183)-LEN(SUBSTITUTE(UPPER(Formátování_v3!J183),"A",""))-LEN(SUBSTITUTE(UPPER(Formátování_v3!L183),"A",""))-LEN(SUBSTITUTE(UPPER(Formátování_v3!N183),"A",""))&gt;1,IF(ISERROR(FIND("A",UPPER(Formátování_v3!N183),1)),IF(ISERROR(FIND("A",UPPER(Formátování_v3!L183),1)),"0,5","1"),"2"),"")</f>
        <v/>
      </c>
      <c r="P181" s="48"/>
      <c r="Q181" s="65">
        <f t="shared" si="33"/>
        <v>0</v>
      </c>
      <c r="R181" s="65" t="str">
        <f>IF(Formátování_v3!P183 &lt;&gt; "",Formátování_v3!P183,"")</f>
        <v/>
      </c>
      <c r="S181" s="66">
        <f t="shared" si="34"/>
        <v>0</v>
      </c>
      <c r="T181" s="58">
        <f t="shared" si="35"/>
        <v>0</v>
      </c>
      <c r="U181" s="58">
        <f t="shared" si="36"/>
        <v>0</v>
      </c>
      <c r="V181" s="58">
        <f t="shared" si="37"/>
        <v>0</v>
      </c>
      <c r="W181" s="58">
        <f t="shared" si="38"/>
        <v>0</v>
      </c>
      <c r="X181" s="58">
        <f t="shared" si="39"/>
        <v>0</v>
      </c>
      <c r="Y181" s="58">
        <f t="shared" si="40"/>
        <v>0</v>
      </c>
      <c r="Z181" s="1">
        <f t="shared" si="41"/>
        <v>0</v>
      </c>
      <c r="AE181" s="51">
        <f t="shared" si="32"/>
        <v>0</v>
      </c>
    </row>
    <row r="182" spans="1:31" ht="18.75" x14ac:dyDescent="0.2">
      <c r="A182" s="24">
        <f t="shared" si="31"/>
        <v>165</v>
      </c>
      <c r="B182" s="25">
        <f>Formátování_v3!B184</f>
        <v>0</v>
      </c>
      <c r="C182" s="244">
        <f>Formátování_v3!C184</f>
        <v>0</v>
      </c>
      <c r="D182" s="245"/>
      <c r="E182" s="245"/>
      <c r="F182" s="245"/>
      <c r="G182" s="245"/>
      <c r="H182" s="246"/>
      <c r="I182" s="67">
        <f>Formátování_v3!D184</f>
        <v>0</v>
      </c>
      <c r="J182" s="68">
        <f>Formátování_v3!F184</f>
        <v>0</v>
      </c>
      <c r="K182" s="69">
        <f>Formátování_v3!G184</f>
        <v>0</v>
      </c>
      <c r="L182" s="113" t="str">
        <f>IF(LEN(Formátování_v3!J184)-LEN(SUBSTITUTE(UPPER(Formátování_v3!J184),"B",""))&gt;0,"0,5",IF(LEN(Formátování_v3!L184)-LEN(SUBSTITUTE(UPPER(Formátování_v3!L184),"B",""))&gt;0,"1",IF(LEN(Formátování_v3!N184)-LEN(SUBSTITUTE(UPPER(Formátování_v3!N184),"B",""))&gt;0,"2","")))</f>
        <v/>
      </c>
      <c r="M182" s="114" t="str">
        <f>IF(LEN(Formátování_v3!J184)+LEN(Formátování_v3!L184)+LEN(Formátování_v3!N184)-LEN(SUBSTITUTE(UPPER(Formátování_v3!J184),"B",""))-LEN(SUBSTITUTE(UPPER(Formátování_v3!L184),"B",""))-LEN(SUBSTITUTE(UPPER(Formátování_v3!N184),"B",""))&gt;1,IF(ISERROR(FIND("B",UPPER(Formátování_v3!N184),1)),IF(ISERROR(FIND("B",UPPER(Formátování_v3!L184),1)),"0,5","1"),"2"),"")</f>
        <v/>
      </c>
      <c r="N182" s="114" t="str">
        <f>IF(LEN(Formátování_v3!J184)-LEN(SUBSTITUTE(UPPER(Formátování_v3!J184),"A",""))&gt;0,"0,5",IF(LEN(Formátování_v3!L184)-LEN(SUBSTITUTE(UPPER(Formátování_v3!L184),"A",""))&gt;0,"1",IF(LEN(Formátování_v3!N184)-LEN(SUBSTITUTE(UPPER(Formátování_v3!N184),"A",""))&gt;0,"2","")))</f>
        <v/>
      </c>
      <c r="O182" s="115" t="str">
        <f>IF(LEN(Formátování_v3!J184)+LEN(Formátování_v3!L184)+LEN(Formátování_v3!N184)-LEN(SUBSTITUTE(UPPER(Formátování_v3!J184),"A",""))-LEN(SUBSTITUTE(UPPER(Formátování_v3!L184),"A",""))-LEN(SUBSTITUTE(UPPER(Formátování_v3!N184),"A",""))&gt;1,IF(ISERROR(FIND("A",UPPER(Formátování_v3!N184),1)),IF(ISERROR(FIND("A",UPPER(Formátování_v3!L184),1)),"0,5","1"),"2"),"")</f>
        <v/>
      </c>
      <c r="P182" s="48"/>
      <c r="Q182" s="65">
        <f t="shared" si="33"/>
        <v>0</v>
      </c>
      <c r="R182" s="65" t="str">
        <f>IF(Formátování_v3!P184 &lt;&gt; "",Formátování_v3!P184,"")</f>
        <v/>
      </c>
      <c r="S182" s="66">
        <f t="shared" si="34"/>
        <v>0</v>
      </c>
      <c r="T182" s="58">
        <f t="shared" si="35"/>
        <v>0</v>
      </c>
      <c r="U182" s="58">
        <f t="shared" si="36"/>
        <v>0</v>
      </c>
      <c r="V182" s="58">
        <f t="shared" si="37"/>
        <v>0</v>
      </c>
      <c r="W182" s="58">
        <f t="shared" si="38"/>
        <v>0</v>
      </c>
      <c r="X182" s="58">
        <f t="shared" si="39"/>
        <v>0</v>
      </c>
      <c r="Y182" s="58">
        <f t="shared" si="40"/>
        <v>0</v>
      </c>
      <c r="Z182" s="1">
        <f t="shared" si="41"/>
        <v>0</v>
      </c>
      <c r="AE182" s="51">
        <f t="shared" si="32"/>
        <v>0</v>
      </c>
    </row>
    <row r="183" spans="1:31" ht="18.75" x14ac:dyDescent="0.2">
      <c r="A183" s="24">
        <f t="shared" si="31"/>
        <v>166</v>
      </c>
      <c r="B183" s="25">
        <f>Formátování_v3!B185</f>
        <v>0</v>
      </c>
      <c r="C183" s="244">
        <f>Formátování_v3!C185</f>
        <v>0</v>
      </c>
      <c r="D183" s="245"/>
      <c r="E183" s="245"/>
      <c r="F183" s="245"/>
      <c r="G183" s="245"/>
      <c r="H183" s="246"/>
      <c r="I183" s="67">
        <f>Formátování_v3!D185</f>
        <v>0</v>
      </c>
      <c r="J183" s="68">
        <f>Formátování_v3!F185</f>
        <v>0</v>
      </c>
      <c r="K183" s="69">
        <f>Formátování_v3!G185</f>
        <v>0</v>
      </c>
      <c r="L183" s="113" t="str">
        <f>IF(LEN(Formátování_v3!J185)-LEN(SUBSTITUTE(UPPER(Formátování_v3!J185),"B",""))&gt;0,"0,5",IF(LEN(Formátování_v3!L185)-LEN(SUBSTITUTE(UPPER(Formátování_v3!L185),"B",""))&gt;0,"1",IF(LEN(Formátování_v3!N185)-LEN(SUBSTITUTE(UPPER(Formátování_v3!N185),"B",""))&gt;0,"2","")))</f>
        <v/>
      </c>
      <c r="M183" s="114" t="str">
        <f>IF(LEN(Formátování_v3!J185)+LEN(Formátování_v3!L185)+LEN(Formátování_v3!N185)-LEN(SUBSTITUTE(UPPER(Formátování_v3!J185),"B",""))-LEN(SUBSTITUTE(UPPER(Formátování_v3!L185),"B",""))-LEN(SUBSTITUTE(UPPER(Formátování_v3!N185),"B",""))&gt;1,IF(ISERROR(FIND("B",UPPER(Formátování_v3!N185),1)),IF(ISERROR(FIND("B",UPPER(Formátování_v3!L185),1)),"0,5","1"),"2"),"")</f>
        <v/>
      </c>
      <c r="N183" s="114" t="str">
        <f>IF(LEN(Formátování_v3!J185)-LEN(SUBSTITUTE(UPPER(Formátování_v3!J185),"A",""))&gt;0,"0,5",IF(LEN(Formátování_v3!L185)-LEN(SUBSTITUTE(UPPER(Formátování_v3!L185),"A",""))&gt;0,"1",IF(LEN(Formátování_v3!N185)-LEN(SUBSTITUTE(UPPER(Formátování_v3!N185),"A",""))&gt;0,"2","")))</f>
        <v/>
      </c>
      <c r="O183" s="115" t="str">
        <f>IF(LEN(Formátování_v3!J185)+LEN(Formátování_v3!L185)+LEN(Formátování_v3!N185)-LEN(SUBSTITUTE(UPPER(Formátování_v3!J185),"A",""))-LEN(SUBSTITUTE(UPPER(Formátování_v3!L185),"A",""))-LEN(SUBSTITUTE(UPPER(Formátování_v3!N185),"A",""))&gt;1,IF(ISERROR(FIND("A",UPPER(Formátování_v3!N185),1)),IF(ISERROR(FIND("A",UPPER(Formátování_v3!L185),1)),"0,5","1"),"2"),"")</f>
        <v/>
      </c>
      <c r="P183" s="48"/>
      <c r="Q183" s="65">
        <f t="shared" si="33"/>
        <v>0</v>
      </c>
      <c r="R183" s="65" t="str">
        <f>IF(Formátování_v3!P185 &lt;&gt; "",Formátování_v3!P185,"")</f>
        <v/>
      </c>
      <c r="S183" s="66">
        <f t="shared" si="34"/>
        <v>0</v>
      </c>
      <c r="T183" s="58">
        <f t="shared" si="35"/>
        <v>0</v>
      </c>
      <c r="U183" s="58">
        <f t="shared" si="36"/>
        <v>0</v>
      </c>
      <c r="V183" s="58">
        <f t="shared" si="37"/>
        <v>0</v>
      </c>
      <c r="W183" s="58">
        <f t="shared" si="38"/>
        <v>0</v>
      </c>
      <c r="X183" s="58">
        <f t="shared" si="39"/>
        <v>0</v>
      </c>
      <c r="Y183" s="58">
        <f t="shared" si="40"/>
        <v>0</v>
      </c>
      <c r="Z183" s="1">
        <f t="shared" si="41"/>
        <v>0</v>
      </c>
      <c r="AE183" s="51">
        <f t="shared" si="32"/>
        <v>0</v>
      </c>
    </row>
    <row r="184" spans="1:31" ht="18.75" x14ac:dyDescent="0.2">
      <c r="A184" s="24">
        <f t="shared" si="31"/>
        <v>167</v>
      </c>
      <c r="B184" s="25">
        <f>Formátování_v3!B186</f>
        <v>0</v>
      </c>
      <c r="C184" s="244">
        <f>Formátování_v3!C186</f>
        <v>0</v>
      </c>
      <c r="D184" s="245"/>
      <c r="E184" s="245"/>
      <c r="F184" s="245"/>
      <c r="G184" s="245"/>
      <c r="H184" s="246"/>
      <c r="I184" s="67">
        <f>Formátování_v3!D186</f>
        <v>0</v>
      </c>
      <c r="J184" s="68">
        <f>Formátování_v3!F186</f>
        <v>0</v>
      </c>
      <c r="K184" s="69">
        <f>Formátování_v3!G186</f>
        <v>0</v>
      </c>
      <c r="L184" s="113" t="str">
        <f>IF(LEN(Formátování_v3!J186)-LEN(SUBSTITUTE(UPPER(Formátování_v3!J186),"B",""))&gt;0,"0,5",IF(LEN(Formátování_v3!L186)-LEN(SUBSTITUTE(UPPER(Formátování_v3!L186),"B",""))&gt;0,"1",IF(LEN(Formátování_v3!N186)-LEN(SUBSTITUTE(UPPER(Formátování_v3!N186),"B",""))&gt;0,"2","")))</f>
        <v/>
      </c>
      <c r="M184" s="114" t="str">
        <f>IF(LEN(Formátování_v3!J186)+LEN(Formátování_v3!L186)+LEN(Formátování_v3!N186)-LEN(SUBSTITUTE(UPPER(Formátování_v3!J186),"B",""))-LEN(SUBSTITUTE(UPPER(Formátování_v3!L186),"B",""))-LEN(SUBSTITUTE(UPPER(Formátování_v3!N186),"B",""))&gt;1,IF(ISERROR(FIND("B",UPPER(Formátování_v3!N186),1)),IF(ISERROR(FIND("B",UPPER(Formátování_v3!L186),1)),"0,5","1"),"2"),"")</f>
        <v/>
      </c>
      <c r="N184" s="114" t="str">
        <f>IF(LEN(Formátování_v3!J186)-LEN(SUBSTITUTE(UPPER(Formátování_v3!J186),"A",""))&gt;0,"0,5",IF(LEN(Formátování_v3!L186)-LEN(SUBSTITUTE(UPPER(Formátování_v3!L186),"A",""))&gt;0,"1",IF(LEN(Formátování_v3!N186)-LEN(SUBSTITUTE(UPPER(Formátování_v3!N186),"A",""))&gt;0,"2","")))</f>
        <v/>
      </c>
      <c r="O184" s="115" t="str">
        <f>IF(LEN(Formátování_v3!J186)+LEN(Formátování_v3!L186)+LEN(Formátování_v3!N186)-LEN(SUBSTITUTE(UPPER(Formátování_v3!J186),"A",""))-LEN(SUBSTITUTE(UPPER(Formátování_v3!L186),"A",""))-LEN(SUBSTITUTE(UPPER(Formátování_v3!N186),"A",""))&gt;1,IF(ISERROR(FIND("A",UPPER(Formátování_v3!N186),1)),IF(ISERROR(FIND("A",UPPER(Formátování_v3!L186),1)),"0,5","1"),"2"),"")</f>
        <v/>
      </c>
      <c r="P184" s="48"/>
      <c r="Q184" s="65">
        <f t="shared" si="33"/>
        <v>0</v>
      </c>
      <c r="R184" s="65" t="str">
        <f>IF(Formátování_v3!P186 &lt;&gt; "",Formátování_v3!P186,"")</f>
        <v/>
      </c>
      <c r="S184" s="66">
        <f t="shared" si="34"/>
        <v>0</v>
      </c>
      <c r="T184" s="58">
        <f t="shared" si="35"/>
        <v>0</v>
      </c>
      <c r="U184" s="58">
        <f t="shared" si="36"/>
        <v>0</v>
      </c>
      <c r="V184" s="58">
        <f t="shared" si="37"/>
        <v>0</v>
      </c>
      <c r="W184" s="58">
        <f t="shared" si="38"/>
        <v>0</v>
      </c>
      <c r="X184" s="58">
        <f t="shared" si="39"/>
        <v>0</v>
      </c>
      <c r="Y184" s="58">
        <f t="shared" si="40"/>
        <v>0</v>
      </c>
      <c r="Z184" s="1">
        <f t="shared" si="41"/>
        <v>0</v>
      </c>
      <c r="AE184" s="51">
        <f t="shared" si="32"/>
        <v>0</v>
      </c>
    </row>
    <row r="185" spans="1:31" ht="18.75" x14ac:dyDescent="0.2">
      <c r="A185" s="24">
        <f t="shared" si="31"/>
        <v>168</v>
      </c>
      <c r="B185" s="25">
        <f>Formátování_v3!B187</f>
        <v>0</v>
      </c>
      <c r="C185" s="244">
        <f>Formátování_v3!C187</f>
        <v>0</v>
      </c>
      <c r="D185" s="245"/>
      <c r="E185" s="245"/>
      <c r="F185" s="245"/>
      <c r="G185" s="245"/>
      <c r="H185" s="246"/>
      <c r="I185" s="67">
        <f>Formátování_v3!D187</f>
        <v>0</v>
      </c>
      <c r="J185" s="68">
        <f>Formátování_v3!F187</f>
        <v>0</v>
      </c>
      <c r="K185" s="69">
        <f>Formátování_v3!G187</f>
        <v>0</v>
      </c>
      <c r="L185" s="113" t="str">
        <f>IF(LEN(Formátování_v3!J187)-LEN(SUBSTITUTE(UPPER(Formátování_v3!J187),"B",""))&gt;0,"0,5",IF(LEN(Formátování_v3!L187)-LEN(SUBSTITUTE(UPPER(Formátování_v3!L187),"B",""))&gt;0,"1",IF(LEN(Formátování_v3!N187)-LEN(SUBSTITUTE(UPPER(Formátování_v3!N187),"B",""))&gt;0,"2","")))</f>
        <v/>
      </c>
      <c r="M185" s="114" t="str">
        <f>IF(LEN(Formátování_v3!J187)+LEN(Formátování_v3!L187)+LEN(Formátování_v3!N187)-LEN(SUBSTITUTE(UPPER(Formátování_v3!J187),"B",""))-LEN(SUBSTITUTE(UPPER(Formátování_v3!L187),"B",""))-LEN(SUBSTITUTE(UPPER(Formátování_v3!N187),"B",""))&gt;1,IF(ISERROR(FIND("B",UPPER(Formátování_v3!N187),1)),IF(ISERROR(FIND("B",UPPER(Formátování_v3!L187),1)),"0,5","1"),"2"),"")</f>
        <v/>
      </c>
      <c r="N185" s="114" t="str">
        <f>IF(LEN(Formátování_v3!J187)-LEN(SUBSTITUTE(UPPER(Formátování_v3!J187),"A",""))&gt;0,"0,5",IF(LEN(Formátování_v3!L187)-LEN(SUBSTITUTE(UPPER(Formátování_v3!L187),"A",""))&gt;0,"1",IF(LEN(Formátování_v3!N187)-LEN(SUBSTITUTE(UPPER(Formátování_v3!N187),"A",""))&gt;0,"2","")))</f>
        <v/>
      </c>
      <c r="O185" s="115" t="str">
        <f>IF(LEN(Formátování_v3!J187)+LEN(Formátování_v3!L187)+LEN(Formátování_v3!N187)-LEN(SUBSTITUTE(UPPER(Formátování_v3!J187),"A",""))-LEN(SUBSTITUTE(UPPER(Formátování_v3!L187),"A",""))-LEN(SUBSTITUTE(UPPER(Formátování_v3!N187),"A",""))&gt;1,IF(ISERROR(FIND("A",UPPER(Formátování_v3!N187),1)),IF(ISERROR(FIND("A",UPPER(Formátování_v3!L187),1)),"0,5","1"),"2"),"")</f>
        <v/>
      </c>
      <c r="P185" s="48"/>
      <c r="Q185" s="65">
        <f t="shared" si="33"/>
        <v>0</v>
      </c>
      <c r="R185" s="65" t="str">
        <f>IF(Formátování_v3!P187 &lt;&gt; "",Formátování_v3!P187,"")</f>
        <v/>
      </c>
      <c r="S185" s="66">
        <f t="shared" si="34"/>
        <v>0</v>
      </c>
      <c r="T185" s="58">
        <f t="shared" si="35"/>
        <v>0</v>
      </c>
      <c r="U185" s="58">
        <f t="shared" si="36"/>
        <v>0</v>
      </c>
      <c r="V185" s="58">
        <f t="shared" si="37"/>
        <v>0</v>
      </c>
      <c r="W185" s="58">
        <f t="shared" si="38"/>
        <v>0</v>
      </c>
      <c r="X185" s="58">
        <f t="shared" si="39"/>
        <v>0</v>
      </c>
      <c r="Y185" s="58">
        <f t="shared" si="40"/>
        <v>0</v>
      </c>
      <c r="Z185" s="1">
        <f t="shared" si="41"/>
        <v>0</v>
      </c>
      <c r="AE185" s="51">
        <f t="shared" si="32"/>
        <v>0</v>
      </c>
    </row>
    <row r="186" spans="1:31" ht="18.75" x14ac:dyDescent="0.2">
      <c r="A186" s="24">
        <f t="shared" si="31"/>
        <v>169</v>
      </c>
      <c r="B186" s="25">
        <f>Formátování_v3!B188</f>
        <v>0</v>
      </c>
      <c r="C186" s="244">
        <f>Formátování_v3!C188</f>
        <v>0</v>
      </c>
      <c r="D186" s="245"/>
      <c r="E186" s="245"/>
      <c r="F186" s="245"/>
      <c r="G186" s="245"/>
      <c r="H186" s="246"/>
      <c r="I186" s="67">
        <f>Formátování_v3!D188</f>
        <v>0</v>
      </c>
      <c r="J186" s="68">
        <f>Formátování_v3!F188</f>
        <v>0</v>
      </c>
      <c r="K186" s="69">
        <f>Formátování_v3!G188</f>
        <v>0</v>
      </c>
      <c r="L186" s="113" t="str">
        <f>IF(LEN(Formátování_v3!J188)-LEN(SUBSTITUTE(UPPER(Formátování_v3!J188),"B",""))&gt;0,"0,5",IF(LEN(Formátování_v3!L188)-LEN(SUBSTITUTE(UPPER(Formátování_v3!L188),"B",""))&gt;0,"1",IF(LEN(Formátování_v3!N188)-LEN(SUBSTITUTE(UPPER(Formátování_v3!N188),"B",""))&gt;0,"2","")))</f>
        <v/>
      </c>
      <c r="M186" s="114" t="str">
        <f>IF(LEN(Formátování_v3!J188)+LEN(Formátování_v3!L188)+LEN(Formátování_v3!N188)-LEN(SUBSTITUTE(UPPER(Formátování_v3!J188),"B",""))-LEN(SUBSTITUTE(UPPER(Formátování_v3!L188),"B",""))-LEN(SUBSTITUTE(UPPER(Formátování_v3!N188),"B",""))&gt;1,IF(ISERROR(FIND("B",UPPER(Formátování_v3!N188),1)),IF(ISERROR(FIND("B",UPPER(Formátování_v3!L188),1)),"0,5","1"),"2"),"")</f>
        <v/>
      </c>
      <c r="N186" s="114" t="str">
        <f>IF(LEN(Formátování_v3!J188)-LEN(SUBSTITUTE(UPPER(Formátování_v3!J188),"A",""))&gt;0,"0,5",IF(LEN(Formátování_v3!L188)-LEN(SUBSTITUTE(UPPER(Formátování_v3!L188),"A",""))&gt;0,"1",IF(LEN(Formátování_v3!N188)-LEN(SUBSTITUTE(UPPER(Formátování_v3!N188),"A",""))&gt;0,"2","")))</f>
        <v/>
      </c>
      <c r="O186" s="115" t="str">
        <f>IF(LEN(Formátování_v3!J188)+LEN(Formátování_v3!L188)+LEN(Formátování_v3!N188)-LEN(SUBSTITUTE(UPPER(Formátování_v3!J188),"A",""))-LEN(SUBSTITUTE(UPPER(Formátování_v3!L188),"A",""))-LEN(SUBSTITUTE(UPPER(Formátování_v3!N188),"A",""))&gt;1,IF(ISERROR(FIND("A",UPPER(Formátování_v3!N188),1)),IF(ISERROR(FIND("A",UPPER(Formátování_v3!L188),1)),"0,5","1"),"2"),"")</f>
        <v/>
      </c>
      <c r="P186" s="48"/>
      <c r="Q186" s="65">
        <f t="shared" si="33"/>
        <v>0</v>
      </c>
      <c r="R186" s="65" t="str">
        <f>IF(Formátování_v3!P188 &lt;&gt; "",Formátování_v3!P188,"")</f>
        <v/>
      </c>
      <c r="S186" s="66">
        <f t="shared" si="34"/>
        <v>0</v>
      </c>
      <c r="T186" s="58">
        <f t="shared" si="35"/>
        <v>0</v>
      </c>
      <c r="U186" s="58">
        <f t="shared" si="36"/>
        <v>0</v>
      </c>
      <c r="V186" s="58">
        <f t="shared" si="37"/>
        <v>0</v>
      </c>
      <c r="W186" s="58">
        <f t="shared" si="38"/>
        <v>0</v>
      </c>
      <c r="X186" s="58">
        <f t="shared" si="39"/>
        <v>0</v>
      </c>
      <c r="Y186" s="58">
        <f t="shared" si="40"/>
        <v>0</v>
      </c>
      <c r="Z186" s="1">
        <f t="shared" si="41"/>
        <v>0</v>
      </c>
      <c r="AE186" s="51">
        <f t="shared" si="32"/>
        <v>0</v>
      </c>
    </row>
    <row r="187" spans="1:31" ht="18.75" x14ac:dyDescent="0.2">
      <c r="A187" s="24">
        <f t="shared" si="31"/>
        <v>170</v>
      </c>
      <c r="B187" s="25">
        <f>Formátování_v3!B189</f>
        <v>0</v>
      </c>
      <c r="C187" s="244">
        <f>Formátování_v3!C189</f>
        <v>0</v>
      </c>
      <c r="D187" s="245"/>
      <c r="E187" s="245"/>
      <c r="F187" s="245"/>
      <c r="G187" s="245"/>
      <c r="H187" s="246"/>
      <c r="I187" s="67">
        <f>Formátování_v3!D189</f>
        <v>0</v>
      </c>
      <c r="J187" s="68">
        <f>Formátování_v3!F189</f>
        <v>0</v>
      </c>
      <c r="K187" s="69">
        <f>Formátování_v3!G189</f>
        <v>0</v>
      </c>
      <c r="L187" s="113" t="str">
        <f>IF(LEN(Formátování_v3!J189)-LEN(SUBSTITUTE(UPPER(Formátování_v3!J189),"B",""))&gt;0,"0,5",IF(LEN(Formátování_v3!L189)-LEN(SUBSTITUTE(UPPER(Formátování_v3!L189),"B",""))&gt;0,"1",IF(LEN(Formátování_v3!N189)-LEN(SUBSTITUTE(UPPER(Formátování_v3!N189),"B",""))&gt;0,"2","")))</f>
        <v/>
      </c>
      <c r="M187" s="114" t="str">
        <f>IF(LEN(Formátování_v3!J189)+LEN(Formátování_v3!L189)+LEN(Formátování_v3!N189)-LEN(SUBSTITUTE(UPPER(Formátování_v3!J189),"B",""))-LEN(SUBSTITUTE(UPPER(Formátování_v3!L189),"B",""))-LEN(SUBSTITUTE(UPPER(Formátování_v3!N189),"B",""))&gt;1,IF(ISERROR(FIND("B",UPPER(Formátování_v3!N189),1)),IF(ISERROR(FIND("B",UPPER(Formátování_v3!L189),1)),"0,5","1"),"2"),"")</f>
        <v/>
      </c>
      <c r="N187" s="114" t="str">
        <f>IF(LEN(Formátování_v3!J189)-LEN(SUBSTITUTE(UPPER(Formátování_v3!J189),"A",""))&gt;0,"0,5",IF(LEN(Formátování_v3!L189)-LEN(SUBSTITUTE(UPPER(Formátování_v3!L189),"A",""))&gt;0,"1",IF(LEN(Formátování_v3!N189)-LEN(SUBSTITUTE(UPPER(Formátování_v3!N189),"A",""))&gt;0,"2","")))</f>
        <v/>
      </c>
      <c r="O187" s="115" t="str">
        <f>IF(LEN(Formátování_v3!J189)+LEN(Formátování_v3!L189)+LEN(Formátování_v3!N189)-LEN(SUBSTITUTE(UPPER(Formátování_v3!J189),"A",""))-LEN(SUBSTITUTE(UPPER(Formátování_v3!L189),"A",""))-LEN(SUBSTITUTE(UPPER(Formátování_v3!N189),"A",""))&gt;1,IF(ISERROR(FIND("A",UPPER(Formátování_v3!N189),1)),IF(ISERROR(FIND("A",UPPER(Formátování_v3!L189),1)),"0,5","1"),"2"),"")</f>
        <v/>
      </c>
      <c r="P187" s="48"/>
      <c r="Q187" s="65">
        <f t="shared" si="33"/>
        <v>0</v>
      </c>
      <c r="R187" s="65" t="str">
        <f>IF(Formátování_v3!P189 &lt;&gt; "",Formátování_v3!P189,"")</f>
        <v/>
      </c>
      <c r="S187" s="66">
        <f t="shared" si="34"/>
        <v>0</v>
      </c>
      <c r="T187" s="58">
        <f t="shared" si="35"/>
        <v>0</v>
      </c>
      <c r="U187" s="58">
        <f t="shared" si="36"/>
        <v>0</v>
      </c>
      <c r="V187" s="58">
        <f t="shared" si="37"/>
        <v>0</v>
      </c>
      <c r="W187" s="58">
        <f t="shared" si="38"/>
        <v>0</v>
      </c>
      <c r="X187" s="58">
        <f t="shared" si="39"/>
        <v>0</v>
      </c>
      <c r="Y187" s="58">
        <f t="shared" si="40"/>
        <v>0</v>
      </c>
      <c r="Z187" s="1">
        <f t="shared" si="41"/>
        <v>0</v>
      </c>
      <c r="AE187" s="51">
        <f t="shared" si="32"/>
        <v>0</v>
      </c>
    </row>
    <row r="188" spans="1:31" ht="18.75" x14ac:dyDescent="0.2">
      <c r="A188" s="24">
        <f t="shared" si="31"/>
        <v>171</v>
      </c>
      <c r="B188" s="25">
        <f>Formátování_v3!B190</f>
        <v>0</v>
      </c>
      <c r="C188" s="244">
        <f>Formátování_v3!C190</f>
        <v>0</v>
      </c>
      <c r="D188" s="245"/>
      <c r="E188" s="245"/>
      <c r="F188" s="245"/>
      <c r="G188" s="245"/>
      <c r="H188" s="246"/>
      <c r="I188" s="67">
        <f>Formátování_v3!D190</f>
        <v>0</v>
      </c>
      <c r="J188" s="68">
        <f>Formátování_v3!F190</f>
        <v>0</v>
      </c>
      <c r="K188" s="69">
        <f>Formátování_v3!G190</f>
        <v>0</v>
      </c>
      <c r="L188" s="113" t="str">
        <f>IF(LEN(Formátování_v3!J190)-LEN(SUBSTITUTE(UPPER(Formátování_v3!J190),"B",""))&gt;0,"0,5",IF(LEN(Formátování_v3!L190)-LEN(SUBSTITUTE(UPPER(Formátování_v3!L190),"B",""))&gt;0,"1",IF(LEN(Formátování_v3!N190)-LEN(SUBSTITUTE(UPPER(Formátování_v3!N190),"B",""))&gt;0,"2","")))</f>
        <v/>
      </c>
      <c r="M188" s="114" t="str">
        <f>IF(LEN(Formátování_v3!J190)+LEN(Formátování_v3!L190)+LEN(Formátování_v3!N190)-LEN(SUBSTITUTE(UPPER(Formátování_v3!J190),"B",""))-LEN(SUBSTITUTE(UPPER(Formátování_v3!L190),"B",""))-LEN(SUBSTITUTE(UPPER(Formátování_v3!N190),"B",""))&gt;1,IF(ISERROR(FIND("B",UPPER(Formátování_v3!N190),1)),IF(ISERROR(FIND("B",UPPER(Formátování_v3!L190),1)),"0,5","1"),"2"),"")</f>
        <v/>
      </c>
      <c r="N188" s="114" t="str">
        <f>IF(LEN(Formátování_v3!J190)-LEN(SUBSTITUTE(UPPER(Formátování_v3!J190),"A",""))&gt;0,"0,5",IF(LEN(Formátování_v3!L190)-LEN(SUBSTITUTE(UPPER(Formátování_v3!L190),"A",""))&gt;0,"1",IF(LEN(Formátování_v3!N190)-LEN(SUBSTITUTE(UPPER(Formátování_v3!N190),"A",""))&gt;0,"2","")))</f>
        <v/>
      </c>
      <c r="O188" s="115" t="str">
        <f>IF(LEN(Formátování_v3!J190)+LEN(Formátování_v3!L190)+LEN(Formátování_v3!N190)-LEN(SUBSTITUTE(UPPER(Formátování_v3!J190),"A",""))-LEN(SUBSTITUTE(UPPER(Formátování_v3!L190),"A",""))-LEN(SUBSTITUTE(UPPER(Formátování_v3!N190),"A",""))&gt;1,IF(ISERROR(FIND("A",UPPER(Formátování_v3!N190),1)),IF(ISERROR(FIND("A",UPPER(Formátování_v3!L190),1)),"0,5","1"),"2"),"")</f>
        <v/>
      </c>
      <c r="P188" s="48"/>
      <c r="Q188" s="65">
        <f t="shared" si="33"/>
        <v>0</v>
      </c>
      <c r="R188" s="65" t="str">
        <f>IF(Formátování_v3!P190 &lt;&gt; "",Formátování_v3!P190,"")</f>
        <v/>
      </c>
      <c r="S188" s="66">
        <f t="shared" si="34"/>
        <v>0</v>
      </c>
      <c r="T188" s="58">
        <f t="shared" si="35"/>
        <v>0</v>
      </c>
      <c r="U188" s="58">
        <f t="shared" si="36"/>
        <v>0</v>
      </c>
      <c r="V188" s="58">
        <f t="shared" si="37"/>
        <v>0</v>
      </c>
      <c r="W188" s="58">
        <f t="shared" si="38"/>
        <v>0</v>
      </c>
      <c r="X188" s="58">
        <f t="shared" si="39"/>
        <v>0</v>
      </c>
      <c r="Y188" s="58">
        <f t="shared" si="40"/>
        <v>0</v>
      </c>
      <c r="Z188" s="1">
        <f t="shared" si="41"/>
        <v>0</v>
      </c>
      <c r="AE188" s="51">
        <f t="shared" si="32"/>
        <v>0</v>
      </c>
    </row>
    <row r="189" spans="1:31" ht="18.75" x14ac:dyDescent="0.2">
      <c r="A189" s="24">
        <f t="shared" si="31"/>
        <v>172</v>
      </c>
      <c r="B189" s="25">
        <f>Formátování_v3!B191</f>
        <v>0</v>
      </c>
      <c r="C189" s="244">
        <f>Formátování_v3!C191</f>
        <v>0</v>
      </c>
      <c r="D189" s="245"/>
      <c r="E189" s="245"/>
      <c r="F189" s="245"/>
      <c r="G189" s="245"/>
      <c r="H189" s="246"/>
      <c r="I189" s="67">
        <f>Formátování_v3!D191</f>
        <v>0</v>
      </c>
      <c r="J189" s="68">
        <f>Formátování_v3!F191</f>
        <v>0</v>
      </c>
      <c r="K189" s="69">
        <f>Formátování_v3!G191</f>
        <v>0</v>
      </c>
      <c r="L189" s="113" t="str">
        <f>IF(LEN(Formátování_v3!J191)-LEN(SUBSTITUTE(UPPER(Formátování_v3!J191),"B",""))&gt;0,"0,5",IF(LEN(Formátování_v3!L191)-LEN(SUBSTITUTE(UPPER(Formátování_v3!L191),"B",""))&gt;0,"1",IF(LEN(Formátování_v3!N191)-LEN(SUBSTITUTE(UPPER(Formátování_v3!N191),"B",""))&gt;0,"2","")))</f>
        <v/>
      </c>
      <c r="M189" s="114" t="str">
        <f>IF(LEN(Formátování_v3!J191)+LEN(Formátování_v3!L191)+LEN(Formátování_v3!N191)-LEN(SUBSTITUTE(UPPER(Formátování_v3!J191),"B",""))-LEN(SUBSTITUTE(UPPER(Formátování_v3!L191),"B",""))-LEN(SUBSTITUTE(UPPER(Formátování_v3!N191),"B",""))&gt;1,IF(ISERROR(FIND("B",UPPER(Formátování_v3!N191),1)),IF(ISERROR(FIND("B",UPPER(Formátování_v3!L191),1)),"0,5","1"),"2"),"")</f>
        <v/>
      </c>
      <c r="N189" s="114" t="str">
        <f>IF(LEN(Formátování_v3!J191)-LEN(SUBSTITUTE(UPPER(Formátování_v3!J191),"A",""))&gt;0,"0,5",IF(LEN(Formátování_v3!L191)-LEN(SUBSTITUTE(UPPER(Formátování_v3!L191),"A",""))&gt;0,"1",IF(LEN(Formátování_v3!N191)-LEN(SUBSTITUTE(UPPER(Formátování_v3!N191),"A",""))&gt;0,"2","")))</f>
        <v/>
      </c>
      <c r="O189" s="115" t="str">
        <f>IF(LEN(Formátování_v3!J191)+LEN(Formátování_v3!L191)+LEN(Formátování_v3!N191)-LEN(SUBSTITUTE(UPPER(Formátování_v3!J191),"A",""))-LEN(SUBSTITUTE(UPPER(Formátování_v3!L191),"A",""))-LEN(SUBSTITUTE(UPPER(Formátování_v3!N191),"A",""))&gt;1,IF(ISERROR(FIND("A",UPPER(Formátování_v3!N191),1)),IF(ISERROR(FIND("A",UPPER(Formátování_v3!L191),1)),"0,5","1"),"2"),"")</f>
        <v/>
      </c>
      <c r="P189" s="48"/>
      <c r="Q189" s="65">
        <f t="shared" si="33"/>
        <v>0</v>
      </c>
      <c r="R189" s="65" t="str">
        <f>IF(Formátování_v3!P191 &lt;&gt; "",Formátování_v3!P191,"")</f>
        <v/>
      </c>
      <c r="S189" s="66">
        <f t="shared" si="34"/>
        <v>0</v>
      </c>
      <c r="T189" s="58">
        <f t="shared" si="35"/>
        <v>0</v>
      </c>
      <c r="U189" s="58">
        <f t="shared" si="36"/>
        <v>0</v>
      </c>
      <c r="V189" s="58">
        <f t="shared" si="37"/>
        <v>0</v>
      </c>
      <c r="W189" s="58">
        <f t="shared" si="38"/>
        <v>0</v>
      </c>
      <c r="X189" s="58">
        <f t="shared" si="39"/>
        <v>0</v>
      </c>
      <c r="Y189" s="58">
        <f t="shared" si="40"/>
        <v>0</v>
      </c>
      <c r="Z189" s="1">
        <f t="shared" si="41"/>
        <v>0</v>
      </c>
      <c r="AE189" s="51">
        <f t="shared" si="32"/>
        <v>0</v>
      </c>
    </row>
    <row r="190" spans="1:31" ht="18.75" x14ac:dyDescent="0.2">
      <c r="A190" s="24">
        <f t="shared" si="31"/>
        <v>173</v>
      </c>
      <c r="B190" s="25">
        <f>Formátování_v3!B192</f>
        <v>0</v>
      </c>
      <c r="C190" s="244">
        <f>Formátování_v3!C192</f>
        <v>0</v>
      </c>
      <c r="D190" s="245"/>
      <c r="E190" s="245"/>
      <c r="F190" s="245"/>
      <c r="G190" s="245"/>
      <c r="H190" s="246"/>
      <c r="I190" s="67">
        <f>Formátování_v3!D192</f>
        <v>0</v>
      </c>
      <c r="J190" s="68">
        <f>Formátování_v3!F192</f>
        <v>0</v>
      </c>
      <c r="K190" s="69">
        <f>Formátování_v3!G192</f>
        <v>0</v>
      </c>
      <c r="L190" s="113" t="str">
        <f>IF(LEN(Formátování_v3!J192)-LEN(SUBSTITUTE(UPPER(Formátování_v3!J192),"B",""))&gt;0,"0,5",IF(LEN(Formátování_v3!L192)-LEN(SUBSTITUTE(UPPER(Formátování_v3!L192),"B",""))&gt;0,"1",IF(LEN(Formátování_v3!N192)-LEN(SUBSTITUTE(UPPER(Formátování_v3!N192),"B",""))&gt;0,"2","")))</f>
        <v/>
      </c>
      <c r="M190" s="114" t="str">
        <f>IF(LEN(Formátování_v3!J192)+LEN(Formátování_v3!L192)+LEN(Formátování_v3!N192)-LEN(SUBSTITUTE(UPPER(Formátování_v3!J192),"B",""))-LEN(SUBSTITUTE(UPPER(Formátování_v3!L192),"B",""))-LEN(SUBSTITUTE(UPPER(Formátování_v3!N192),"B",""))&gt;1,IF(ISERROR(FIND("B",UPPER(Formátování_v3!N192),1)),IF(ISERROR(FIND("B",UPPER(Formátování_v3!L192),1)),"0,5","1"),"2"),"")</f>
        <v/>
      </c>
      <c r="N190" s="114" t="str">
        <f>IF(LEN(Formátování_v3!J192)-LEN(SUBSTITUTE(UPPER(Formátování_v3!J192),"A",""))&gt;0,"0,5",IF(LEN(Formátování_v3!L192)-LEN(SUBSTITUTE(UPPER(Formátování_v3!L192),"A",""))&gt;0,"1",IF(LEN(Formátování_v3!N192)-LEN(SUBSTITUTE(UPPER(Formátování_v3!N192),"A",""))&gt;0,"2","")))</f>
        <v/>
      </c>
      <c r="O190" s="115" t="str">
        <f>IF(LEN(Formátování_v3!J192)+LEN(Formátování_v3!L192)+LEN(Formátování_v3!N192)-LEN(SUBSTITUTE(UPPER(Formátování_v3!J192),"A",""))-LEN(SUBSTITUTE(UPPER(Formátování_v3!L192),"A",""))-LEN(SUBSTITUTE(UPPER(Formátování_v3!N192),"A",""))&gt;1,IF(ISERROR(FIND("A",UPPER(Formátování_v3!N192),1)),IF(ISERROR(FIND("A",UPPER(Formátování_v3!L192),1)),"0,5","1"),"2"),"")</f>
        <v/>
      </c>
      <c r="P190" s="48"/>
      <c r="Q190" s="65">
        <f t="shared" si="33"/>
        <v>0</v>
      </c>
      <c r="R190" s="65" t="str">
        <f>IF(Formátování_v3!P192 &lt;&gt; "",Formátování_v3!P192,"")</f>
        <v/>
      </c>
      <c r="S190" s="66">
        <f t="shared" si="34"/>
        <v>0</v>
      </c>
      <c r="T190" s="58">
        <f t="shared" si="35"/>
        <v>0</v>
      </c>
      <c r="U190" s="58">
        <f t="shared" si="36"/>
        <v>0</v>
      </c>
      <c r="V190" s="58">
        <f t="shared" si="37"/>
        <v>0</v>
      </c>
      <c r="W190" s="58">
        <f t="shared" si="38"/>
        <v>0</v>
      </c>
      <c r="X190" s="58">
        <f t="shared" si="39"/>
        <v>0</v>
      </c>
      <c r="Y190" s="58">
        <f t="shared" si="40"/>
        <v>0</v>
      </c>
      <c r="Z190" s="1">
        <f t="shared" si="41"/>
        <v>0</v>
      </c>
      <c r="AE190" s="51">
        <f t="shared" si="32"/>
        <v>0</v>
      </c>
    </row>
    <row r="191" spans="1:31" ht="18.75" x14ac:dyDescent="0.2">
      <c r="A191" s="24">
        <f t="shared" si="31"/>
        <v>174</v>
      </c>
      <c r="B191" s="25">
        <f>Formátování_v3!B193</f>
        <v>0</v>
      </c>
      <c r="C191" s="244">
        <f>Formátování_v3!C193</f>
        <v>0</v>
      </c>
      <c r="D191" s="245"/>
      <c r="E191" s="245"/>
      <c r="F191" s="245"/>
      <c r="G191" s="245"/>
      <c r="H191" s="246"/>
      <c r="I191" s="67">
        <f>Formátování_v3!D193</f>
        <v>0</v>
      </c>
      <c r="J191" s="68">
        <f>Formátování_v3!F193</f>
        <v>0</v>
      </c>
      <c r="K191" s="69">
        <f>Formátování_v3!G193</f>
        <v>0</v>
      </c>
      <c r="L191" s="113" t="str">
        <f>IF(LEN(Formátování_v3!J193)-LEN(SUBSTITUTE(UPPER(Formátování_v3!J193),"B",""))&gt;0,"0,5",IF(LEN(Formátování_v3!L193)-LEN(SUBSTITUTE(UPPER(Formátování_v3!L193),"B",""))&gt;0,"1",IF(LEN(Formátování_v3!N193)-LEN(SUBSTITUTE(UPPER(Formátování_v3!N193),"B",""))&gt;0,"2","")))</f>
        <v/>
      </c>
      <c r="M191" s="114" t="str">
        <f>IF(LEN(Formátování_v3!J193)+LEN(Formátování_v3!L193)+LEN(Formátování_v3!N193)-LEN(SUBSTITUTE(UPPER(Formátování_v3!J193),"B",""))-LEN(SUBSTITUTE(UPPER(Formátování_v3!L193),"B",""))-LEN(SUBSTITUTE(UPPER(Formátování_v3!N193),"B",""))&gt;1,IF(ISERROR(FIND("B",UPPER(Formátování_v3!N193),1)),IF(ISERROR(FIND("B",UPPER(Formátování_v3!L193),1)),"0,5","1"),"2"),"")</f>
        <v/>
      </c>
      <c r="N191" s="114" t="str">
        <f>IF(LEN(Formátování_v3!J193)-LEN(SUBSTITUTE(UPPER(Formátování_v3!J193),"A",""))&gt;0,"0,5",IF(LEN(Formátování_v3!L193)-LEN(SUBSTITUTE(UPPER(Formátování_v3!L193),"A",""))&gt;0,"1",IF(LEN(Formátování_v3!N193)-LEN(SUBSTITUTE(UPPER(Formátování_v3!N193),"A",""))&gt;0,"2","")))</f>
        <v/>
      </c>
      <c r="O191" s="115" t="str">
        <f>IF(LEN(Formátování_v3!J193)+LEN(Formátování_v3!L193)+LEN(Formátování_v3!N193)-LEN(SUBSTITUTE(UPPER(Formátování_v3!J193),"A",""))-LEN(SUBSTITUTE(UPPER(Formátování_v3!L193),"A",""))-LEN(SUBSTITUTE(UPPER(Formátování_v3!N193),"A",""))&gt;1,IF(ISERROR(FIND("A",UPPER(Formátování_v3!N193),1)),IF(ISERROR(FIND("A",UPPER(Formátování_v3!L193),1)),"0,5","1"),"2"),"")</f>
        <v/>
      </c>
      <c r="P191" s="48"/>
      <c r="Q191" s="65">
        <f t="shared" si="33"/>
        <v>0</v>
      </c>
      <c r="R191" s="65" t="str">
        <f>IF(Formátování_v3!P193 &lt;&gt; "",Formátování_v3!P193,"")</f>
        <v/>
      </c>
      <c r="S191" s="66">
        <f t="shared" si="34"/>
        <v>0</v>
      </c>
      <c r="T191" s="58">
        <f t="shared" si="35"/>
        <v>0</v>
      </c>
      <c r="U191" s="58">
        <f t="shared" si="36"/>
        <v>0</v>
      </c>
      <c r="V191" s="58">
        <f t="shared" si="37"/>
        <v>0</v>
      </c>
      <c r="W191" s="58">
        <f t="shared" si="38"/>
        <v>0</v>
      </c>
      <c r="X191" s="58">
        <f t="shared" si="39"/>
        <v>0</v>
      </c>
      <c r="Y191" s="58">
        <f t="shared" si="40"/>
        <v>0</v>
      </c>
      <c r="Z191" s="1">
        <f t="shared" si="41"/>
        <v>0</v>
      </c>
      <c r="AE191" s="51">
        <f t="shared" si="32"/>
        <v>0</v>
      </c>
    </row>
    <row r="192" spans="1:31" ht="18.75" x14ac:dyDescent="0.2">
      <c r="A192" s="24">
        <f t="shared" si="31"/>
        <v>175</v>
      </c>
      <c r="B192" s="25">
        <f>Formátování_v3!B194</f>
        <v>0</v>
      </c>
      <c r="C192" s="244">
        <f>Formátování_v3!C194</f>
        <v>0</v>
      </c>
      <c r="D192" s="245"/>
      <c r="E192" s="245"/>
      <c r="F192" s="245"/>
      <c r="G192" s="245"/>
      <c r="H192" s="246"/>
      <c r="I192" s="67">
        <f>Formátování_v3!D194</f>
        <v>0</v>
      </c>
      <c r="J192" s="68">
        <f>Formátování_v3!F194</f>
        <v>0</v>
      </c>
      <c r="K192" s="69">
        <f>Formátování_v3!G194</f>
        <v>0</v>
      </c>
      <c r="L192" s="113" t="str">
        <f>IF(LEN(Formátování_v3!J194)-LEN(SUBSTITUTE(UPPER(Formátování_v3!J194),"B",""))&gt;0,"0,5",IF(LEN(Formátování_v3!L194)-LEN(SUBSTITUTE(UPPER(Formátování_v3!L194),"B",""))&gt;0,"1",IF(LEN(Formátování_v3!N194)-LEN(SUBSTITUTE(UPPER(Formátování_v3!N194),"B",""))&gt;0,"2","")))</f>
        <v/>
      </c>
      <c r="M192" s="114" t="str">
        <f>IF(LEN(Formátování_v3!J194)+LEN(Formátování_v3!L194)+LEN(Formátování_v3!N194)-LEN(SUBSTITUTE(UPPER(Formátování_v3!J194),"B",""))-LEN(SUBSTITUTE(UPPER(Formátování_v3!L194),"B",""))-LEN(SUBSTITUTE(UPPER(Formátování_v3!N194),"B",""))&gt;1,IF(ISERROR(FIND("B",UPPER(Formátování_v3!N194),1)),IF(ISERROR(FIND("B",UPPER(Formátování_v3!L194),1)),"0,5","1"),"2"),"")</f>
        <v/>
      </c>
      <c r="N192" s="114" t="str">
        <f>IF(LEN(Formátování_v3!J194)-LEN(SUBSTITUTE(UPPER(Formátování_v3!J194),"A",""))&gt;0,"0,5",IF(LEN(Formátování_v3!L194)-LEN(SUBSTITUTE(UPPER(Formátování_v3!L194),"A",""))&gt;0,"1",IF(LEN(Formátování_v3!N194)-LEN(SUBSTITUTE(UPPER(Formátování_v3!N194),"A",""))&gt;0,"2","")))</f>
        <v/>
      </c>
      <c r="O192" s="115" t="str">
        <f>IF(LEN(Formátování_v3!J194)+LEN(Formátování_v3!L194)+LEN(Formátování_v3!N194)-LEN(SUBSTITUTE(UPPER(Formátování_v3!J194),"A",""))-LEN(SUBSTITUTE(UPPER(Formátování_v3!L194),"A",""))-LEN(SUBSTITUTE(UPPER(Formátování_v3!N194),"A",""))&gt;1,IF(ISERROR(FIND("A",UPPER(Formátování_v3!N194),1)),IF(ISERROR(FIND("A",UPPER(Formátování_v3!L194),1)),"0,5","1"),"2"),"")</f>
        <v/>
      </c>
      <c r="P192" s="48"/>
      <c r="Q192" s="65">
        <f t="shared" si="33"/>
        <v>0</v>
      </c>
      <c r="R192" s="65" t="str">
        <f>IF(Formátování_v3!P194 &lt;&gt; "",Formátování_v3!P194,"")</f>
        <v/>
      </c>
      <c r="S192" s="66">
        <f t="shared" si="34"/>
        <v>0</v>
      </c>
      <c r="T192" s="58">
        <f t="shared" si="35"/>
        <v>0</v>
      </c>
      <c r="U192" s="58">
        <f t="shared" si="36"/>
        <v>0</v>
      </c>
      <c r="V192" s="58">
        <f t="shared" si="37"/>
        <v>0</v>
      </c>
      <c r="W192" s="58">
        <f t="shared" si="38"/>
        <v>0</v>
      </c>
      <c r="X192" s="58">
        <f t="shared" si="39"/>
        <v>0</v>
      </c>
      <c r="Y192" s="58">
        <f t="shared" si="40"/>
        <v>0</v>
      </c>
      <c r="Z192" s="1">
        <f t="shared" si="41"/>
        <v>0</v>
      </c>
      <c r="AE192" s="51">
        <f t="shared" si="32"/>
        <v>0</v>
      </c>
    </row>
    <row r="193" spans="1:31" ht="18.75" x14ac:dyDescent="0.2">
      <c r="A193" s="24">
        <f t="shared" si="31"/>
        <v>176</v>
      </c>
      <c r="B193" s="25">
        <f>Formátování_v3!B195</f>
        <v>0</v>
      </c>
      <c r="C193" s="244">
        <f>Formátování_v3!C195</f>
        <v>0</v>
      </c>
      <c r="D193" s="245"/>
      <c r="E193" s="245"/>
      <c r="F193" s="245"/>
      <c r="G193" s="245"/>
      <c r="H193" s="246"/>
      <c r="I193" s="67">
        <f>Formátování_v3!D195</f>
        <v>0</v>
      </c>
      <c r="J193" s="68">
        <f>Formátování_v3!F195</f>
        <v>0</v>
      </c>
      <c r="K193" s="69">
        <f>Formátování_v3!G195</f>
        <v>0</v>
      </c>
      <c r="L193" s="113" t="str">
        <f>IF(LEN(Formátování_v3!J195)-LEN(SUBSTITUTE(UPPER(Formátování_v3!J195),"B",""))&gt;0,"0,5",IF(LEN(Formátování_v3!L195)-LEN(SUBSTITUTE(UPPER(Formátování_v3!L195),"B",""))&gt;0,"1",IF(LEN(Formátování_v3!N195)-LEN(SUBSTITUTE(UPPER(Formátování_v3!N195),"B",""))&gt;0,"2","")))</f>
        <v/>
      </c>
      <c r="M193" s="114" t="str">
        <f>IF(LEN(Formátování_v3!J195)+LEN(Formátování_v3!L195)+LEN(Formátování_v3!N195)-LEN(SUBSTITUTE(UPPER(Formátování_v3!J195),"B",""))-LEN(SUBSTITUTE(UPPER(Formátování_v3!L195),"B",""))-LEN(SUBSTITUTE(UPPER(Formátování_v3!N195),"B",""))&gt;1,IF(ISERROR(FIND("B",UPPER(Formátování_v3!N195),1)),IF(ISERROR(FIND("B",UPPER(Formátování_v3!L195),1)),"0,5","1"),"2"),"")</f>
        <v/>
      </c>
      <c r="N193" s="114" t="str">
        <f>IF(LEN(Formátování_v3!J195)-LEN(SUBSTITUTE(UPPER(Formátování_v3!J195),"A",""))&gt;0,"0,5",IF(LEN(Formátování_v3!L195)-LEN(SUBSTITUTE(UPPER(Formátování_v3!L195),"A",""))&gt;0,"1",IF(LEN(Formátování_v3!N195)-LEN(SUBSTITUTE(UPPER(Formátování_v3!N195),"A",""))&gt;0,"2","")))</f>
        <v/>
      </c>
      <c r="O193" s="115" t="str">
        <f>IF(LEN(Formátování_v3!J195)+LEN(Formátování_v3!L195)+LEN(Formátování_v3!N195)-LEN(SUBSTITUTE(UPPER(Formátování_v3!J195),"A",""))-LEN(SUBSTITUTE(UPPER(Formátování_v3!L195),"A",""))-LEN(SUBSTITUTE(UPPER(Formátování_v3!N195),"A",""))&gt;1,IF(ISERROR(FIND("A",UPPER(Formátování_v3!N195),1)),IF(ISERROR(FIND("A",UPPER(Formátování_v3!L195),1)),"0,5","1"),"2"),"")</f>
        <v/>
      </c>
      <c r="P193" s="48"/>
      <c r="Q193" s="65">
        <f t="shared" si="33"/>
        <v>0</v>
      </c>
      <c r="R193" s="65" t="str">
        <f>IF(Formátování_v3!P195 &lt;&gt; "",Formátování_v3!P195,"")</f>
        <v/>
      </c>
      <c r="S193" s="66">
        <f t="shared" si="34"/>
        <v>0</v>
      </c>
      <c r="T193" s="58">
        <f t="shared" si="35"/>
        <v>0</v>
      </c>
      <c r="U193" s="58">
        <f t="shared" si="36"/>
        <v>0</v>
      </c>
      <c r="V193" s="58">
        <f t="shared" si="37"/>
        <v>0</v>
      </c>
      <c r="W193" s="58">
        <f t="shared" si="38"/>
        <v>0</v>
      </c>
      <c r="X193" s="58">
        <f t="shared" si="39"/>
        <v>0</v>
      </c>
      <c r="Y193" s="58">
        <f t="shared" si="40"/>
        <v>0</v>
      </c>
      <c r="Z193" s="1">
        <f t="shared" si="41"/>
        <v>0</v>
      </c>
      <c r="AE193" s="51">
        <f t="shared" si="32"/>
        <v>0</v>
      </c>
    </row>
    <row r="194" spans="1:31" ht="18.75" x14ac:dyDescent="0.2">
      <c r="A194" s="24">
        <f t="shared" si="31"/>
        <v>177</v>
      </c>
      <c r="B194" s="25">
        <f>Formátování_v3!B196</f>
        <v>0</v>
      </c>
      <c r="C194" s="244">
        <f>Formátování_v3!C196</f>
        <v>0</v>
      </c>
      <c r="D194" s="245"/>
      <c r="E194" s="245"/>
      <c r="F194" s="245"/>
      <c r="G194" s="245"/>
      <c r="H194" s="246"/>
      <c r="I194" s="67">
        <f>Formátování_v3!D196</f>
        <v>0</v>
      </c>
      <c r="J194" s="68">
        <f>Formátování_v3!F196</f>
        <v>0</v>
      </c>
      <c r="K194" s="69">
        <f>Formátování_v3!G196</f>
        <v>0</v>
      </c>
      <c r="L194" s="113" t="str">
        <f>IF(LEN(Formátování_v3!J196)-LEN(SUBSTITUTE(UPPER(Formátování_v3!J196),"B",""))&gt;0,"0,5",IF(LEN(Formátování_v3!L196)-LEN(SUBSTITUTE(UPPER(Formátování_v3!L196),"B",""))&gt;0,"1",IF(LEN(Formátování_v3!N196)-LEN(SUBSTITUTE(UPPER(Formátování_v3!N196),"B",""))&gt;0,"2","")))</f>
        <v/>
      </c>
      <c r="M194" s="114" t="str">
        <f>IF(LEN(Formátování_v3!J196)+LEN(Formátování_v3!L196)+LEN(Formátování_v3!N196)-LEN(SUBSTITUTE(UPPER(Formátování_v3!J196),"B",""))-LEN(SUBSTITUTE(UPPER(Formátování_v3!L196),"B",""))-LEN(SUBSTITUTE(UPPER(Formátování_v3!N196),"B",""))&gt;1,IF(ISERROR(FIND("B",UPPER(Formátování_v3!N196),1)),IF(ISERROR(FIND("B",UPPER(Formátování_v3!L196),1)),"0,5","1"),"2"),"")</f>
        <v/>
      </c>
      <c r="N194" s="114" t="str">
        <f>IF(LEN(Formátování_v3!J196)-LEN(SUBSTITUTE(UPPER(Formátování_v3!J196),"A",""))&gt;0,"0,5",IF(LEN(Formátování_v3!L196)-LEN(SUBSTITUTE(UPPER(Formátování_v3!L196),"A",""))&gt;0,"1",IF(LEN(Formátování_v3!N196)-LEN(SUBSTITUTE(UPPER(Formátování_v3!N196),"A",""))&gt;0,"2","")))</f>
        <v/>
      </c>
      <c r="O194" s="115" t="str">
        <f>IF(LEN(Formátování_v3!J196)+LEN(Formátování_v3!L196)+LEN(Formátování_v3!N196)-LEN(SUBSTITUTE(UPPER(Formátování_v3!J196),"A",""))-LEN(SUBSTITUTE(UPPER(Formátování_v3!L196),"A",""))-LEN(SUBSTITUTE(UPPER(Formátování_v3!N196),"A",""))&gt;1,IF(ISERROR(FIND("A",UPPER(Formátování_v3!N196),1)),IF(ISERROR(FIND("A",UPPER(Formátování_v3!L196),1)),"0,5","1"),"2"),"")</f>
        <v/>
      </c>
      <c r="P194" s="48"/>
      <c r="Q194" s="65">
        <f t="shared" si="33"/>
        <v>0</v>
      </c>
      <c r="R194" s="65" t="str">
        <f>IF(Formátování_v3!P196 &lt;&gt; "",Formátování_v3!P196,"")</f>
        <v/>
      </c>
      <c r="S194" s="66">
        <f t="shared" si="34"/>
        <v>0</v>
      </c>
      <c r="T194" s="58">
        <f t="shared" si="35"/>
        <v>0</v>
      </c>
      <c r="U194" s="58">
        <f t="shared" si="36"/>
        <v>0</v>
      </c>
      <c r="V194" s="58">
        <f t="shared" si="37"/>
        <v>0</v>
      </c>
      <c r="W194" s="58">
        <f t="shared" si="38"/>
        <v>0</v>
      </c>
      <c r="X194" s="58">
        <f t="shared" si="39"/>
        <v>0</v>
      </c>
      <c r="Y194" s="58">
        <f t="shared" si="40"/>
        <v>0</v>
      </c>
      <c r="Z194" s="1">
        <f t="shared" si="41"/>
        <v>0</v>
      </c>
      <c r="AE194" s="51">
        <f t="shared" si="32"/>
        <v>0</v>
      </c>
    </row>
    <row r="195" spans="1:31" ht="18.75" x14ac:dyDescent="0.2">
      <c r="A195" s="24">
        <f t="shared" si="31"/>
        <v>178</v>
      </c>
      <c r="B195" s="25">
        <f>Formátování_v3!B197</f>
        <v>0</v>
      </c>
      <c r="C195" s="244">
        <f>Formátování_v3!C197</f>
        <v>0</v>
      </c>
      <c r="D195" s="245"/>
      <c r="E195" s="245"/>
      <c r="F195" s="245"/>
      <c r="G195" s="245"/>
      <c r="H195" s="246"/>
      <c r="I195" s="67">
        <f>Formátování_v3!D197</f>
        <v>0</v>
      </c>
      <c r="J195" s="68">
        <f>Formátování_v3!F197</f>
        <v>0</v>
      </c>
      <c r="K195" s="69">
        <f>Formátování_v3!G197</f>
        <v>0</v>
      </c>
      <c r="L195" s="113" t="str">
        <f>IF(LEN(Formátování_v3!J197)-LEN(SUBSTITUTE(UPPER(Formátování_v3!J197),"B",""))&gt;0,"0,5",IF(LEN(Formátování_v3!L197)-LEN(SUBSTITUTE(UPPER(Formátování_v3!L197),"B",""))&gt;0,"1",IF(LEN(Formátování_v3!N197)-LEN(SUBSTITUTE(UPPER(Formátování_v3!N197),"B",""))&gt;0,"2","")))</f>
        <v/>
      </c>
      <c r="M195" s="114" t="str">
        <f>IF(LEN(Formátování_v3!J197)+LEN(Formátování_v3!L197)+LEN(Formátování_v3!N197)-LEN(SUBSTITUTE(UPPER(Formátování_v3!J197),"B",""))-LEN(SUBSTITUTE(UPPER(Formátování_v3!L197),"B",""))-LEN(SUBSTITUTE(UPPER(Formátování_v3!N197),"B",""))&gt;1,IF(ISERROR(FIND("B",UPPER(Formátování_v3!N197),1)),IF(ISERROR(FIND("B",UPPER(Formátování_v3!L197),1)),"0,5","1"),"2"),"")</f>
        <v/>
      </c>
      <c r="N195" s="114" t="str">
        <f>IF(LEN(Formátování_v3!J197)-LEN(SUBSTITUTE(UPPER(Formátování_v3!J197),"A",""))&gt;0,"0,5",IF(LEN(Formátování_v3!L197)-LEN(SUBSTITUTE(UPPER(Formátování_v3!L197),"A",""))&gt;0,"1",IF(LEN(Formátování_v3!N197)-LEN(SUBSTITUTE(UPPER(Formátování_v3!N197),"A",""))&gt;0,"2","")))</f>
        <v/>
      </c>
      <c r="O195" s="115" t="str">
        <f>IF(LEN(Formátování_v3!J197)+LEN(Formátování_v3!L197)+LEN(Formátování_v3!N197)-LEN(SUBSTITUTE(UPPER(Formátování_v3!J197),"A",""))-LEN(SUBSTITUTE(UPPER(Formátování_v3!L197),"A",""))-LEN(SUBSTITUTE(UPPER(Formátování_v3!N197),"A",""))&gt;1,IF(ISERROR(FIND("A",UPPER(Formátování_v3!N197),1)),IF(ISERROR(FIND("A",UPPER(Formátování_v3!L197),1)),"0,5","1"),"2"),"")</f>
        <v/>
      </c>
      <c r="P195" s="48"/>
      <c r="Q195" s="65">
        <f t="shared" si="33"/>
        <v>0</v>
      </c>
      <c r="R195" s="65" t="str">
        <f>IF(Formátování_v3!P197 &lt;&gt; "",Formátování_v3!P197,"")</f>
        <v/>
      </c>
      <c r="S195" s="66">
        <f t="shared" si="34"/>
        <v>0</v>
      </c>
      <c r="T195" s="58">
        <f t="shared" si="35"/>
        <v>0</v>
      </c>
      <c r="U195" s="58">
        <f t="shared" si="36"/>
        <v>0</v>
      </c>
      <c r="V195" s="58">
        <f t="shared" si="37"/>
        <v>0</v>
      </c>
      <c r="W195" s="58">
        <f t="shared" si="38"/>
        <v>0</v>
      </c>
      <c r="X195" s="58">
        <f t="shared" si="39"/>
        <v>0</v>
      </c>
      <c r="Y195" s="58">
        <f t="shared" si="40"/>
        <v>0</v>
      </c>
      <c r="Z195" s="1">
        <f t="shared" si="41"/>
        <v>0</v>
      </c>
      <c r="AE195" s="51">
        <f t="shared" si="32"/>
        <v>0</v>
      </c>
    </row>
    <row r="196" spans="1:31" ht="18.75" x14ac:dyDescent="0.2">
      <c r="A196" s="24">
        <f t="shared" si="31"/>
        <v>179</v>
      </c>
      <c r="B196" s="25">
        <f>Formátování_v3!B198</f>
        <v>0</v>
      </c>
      <c r="C196" s="244">
        <f>Formátování_v3!C198</f>
        <v>0</v>
      </c>
      <c r="D196" s="245"/>
      <c r="E196" s="245"/>
      <c r="F196" s="245"/>
      <c r="G196" s="245"/>
      <c r="H196" s="246"/>
      <c r="I196" s="67">
        <f>Formátování_v3!D198</f>
        <v>0</v>
      </c>
      <c r="J196" s="68">
        <f>Formátování_v3!F198</f>
        <v>0</v>
      </c>
      <c r="K196" s="69">
        <f>Formátování_v3!G198</f>
        <v>0</v>
      </c>
      <c r="L196" s="113" t="str">
        <f>IF(LEN(Formátování_v3!J198)-LEN(SUBSTITUTE(UPPER(Formátování_v3!J198),"B",""))&gt;0,"0,5",IF(LEN(Formátování_v3!L198)-LEN(SUBSTITUTE(UPPER(Formátování_v3!L198),"B",""))&gt;0,"1",IF(LEN(Formátování_v3!N198)-LEN(SUBSTITUTE(UPPER(Formátování_v3!N198),"B",""))&gt;0,"2","")))</f>
        <v/>
      </c>
      <c r="M196" s="114" t="str">
        <f>IF(LEN(Formátování_v3!J198)+LEN(Formátování_v3!L198)+LEN(Formátování_v3!N198)-LEN(SUBSTITUTE(UPPER(Formátování_v3!J198),"B",""))-LEN(SUBSTITUTE(UPPER(Formátování_v3!L198),"B",""))-LEN(SUBSTITUTE(UPPER(Formátování_v3!N198),"B",""))&gt;1,IF(ISERROR(FIND("B",UPPER(Formátování_v3!N198),1)),IF(ISERROR(FIND("B",UPPER(Formátování_v3!L198),1)),"0,5","1"),"2"),"")</f>
        <v/>
      </c>
      <c r="N196" s="114" t="str">
        <f>IF(LEN(Formátování_v3!J198)-LEN(SUBSTITUTE(UPPER(Formátování_v3!J198),"A",""))&gt;0,"0,5",IF(LEN(Formátování_v3!L198)-LEN(SUBSTITUTE(UPPER(Formátování_v3!L198),"A",""))&gt;0,"1",IF(LEN(Formátování_v3!N198)-LEN(SUBSTITUTE(UPPER(Formátování_v3!N198),"A",""))&gt;0,"2","")))</f>
        <v/>
      </c>
      <c r="O196" s="115" t="str">
        <f>IF(LEN(Formátování_v3!J198)+LEN(Formátování_v3!L198)+LEN(Formátování_v3!N198)-LEN(SUBSTITUTE(UPPER(Formátování_v3!J198),"A",""))-LEN(SUBSTITUTE(UPPER(Formátování_v3!L198),"A",""))-LEN(SUBSTITUTE(UPPER(Formátování_v3!N198),"A",""))&gt;1,IF(ISERROR(FIND("A",UPPER(Formátování_v3!N198),1)),IF(ISERROR(FIND("A",UPPER(Formátování_v3!L198),1)),"0,5","1"),"2"),"")</f>
        <v/>
      </c>
      <c r="P196" s="48"/>
      <c r="Q196" s="65">
        <f t="shared" si="33"/>
        <v>0</v>
      </c>
      <c r="R196" s="65" t="str">
        <f>IF(Formátování_v3!P198 &lt;&gt; "",Formátování_v3!P198,"")</f>
        <v/>
      </c>
      <c r="S196" s="66">
        <f t="shared" si="34"/>
        <v>0</v>
      </c>
      <c r="T196" s="58">
        <f t="shared" si="35"/>
        <v>0</v>
      </c>
      <c r="U196" s="58">
        <f t="shared" si="36"/>
        <v>0</v>
      </c>
      <c r="V196" s="58">
        <f t="shared" si="37"/>
        <v>0</v>
      </c>
      <c r="W196" s="58">
        <f t="shared" si="38"/>
        <v>0</v>
      </c>
      <c r="X196" s="58">
        <f t="shared" si="39"/>
        <v>0</v>
      </c>
      <c r="Y196" s="58">
        <f t="shared" si="40"/>
        <v>0</v>
      </c>
      <c r="Z196" s="1">
        <f t="shared" si="41"/>
        <v>0</v>
      </c>
      <c r="AE196" s="51">
        <f t="shared" si="32"/>
        <v>0</v>
      </c>
    </row>
    <row r="197" spans="1:31" ht="18.75" x14ac:dyDescent="0.2">
      <c r="A197" s="24">
        <f t="shared" si="31"/>
        <v>180</v>
      </c>
      <c r="B197" s="25">
        <f>Formátování_v3!B199</f>
        <v>0</v>
      </c>
      <c r="C197" s="244">
        <f>Formátování_v3!C199</f>
        <v>0</v>
      </c>
      <c r="D197" s="245"/>
      <c r="E197" s="245"/>
      <c r="F197" s="245"/>
      <c r="G197" s="245"/>
      <c r="H197" s="246"/>
      <c r="I197" s="67">
        <f>Formátování_v3!D199</f>
        <v>0</v>
      </c>
      <c r="J197" s="68">
        <f>Formátování_v3!F199</f>
        <v>0</v>
      </c>
      <c r="K197" s="69">
        <f>Formátování_v3!G199</f>
        <v>0</v>
      </c>
      <c r="L197" s="113" t="str">
        <f>IF(LEN(Formátování_v3!J199)-LEN(SUBSTITUTE(UPPER(Formátování_v3!J199),"B",""))&gt;0,"0,5",IF(LEN(Formátování_v3!L199)-LEN(SUBSTITUTE(UPPER(Formátování_v3!L199),"B",""))&gt;0,"1",IF(LEN(Formátování_v3!N199)-LEN(SUBSTITUTE(UPPER(Formátování_v3!N199),"B",""))&gt;0,"2","")))</f>
        <v/>
      </c>
      <c r="M197" s="114" t="str">
        <f>IF(LEN(Formátování_v3!J199)+LEN(Formátování_v3!L199)+LEN(Formátování_v3!N199)-LEN(SUBSTITUTE(UPPER(Formátování_v3!J199),"B",""))-LEN(SUBSTITUTE(UPPER(Formátování_v3!L199),"B",""))-LEN(SUBSTITUTE(UPPER(Formátování_v3!N199),"B",""))&gt;1,IF(ISERROR(FIND("B",UPPER(Formátování_v3!N199),1)),IF(ISERROR(FIND("B",UPPER(Formátování_v3!L199),1)),"0,5","1"),"2"),"")</f>
        <v/>
      </c>
      <c r="N197" s="114" t="str">
        <f>IF(LEN(Formátování_v3!J199)-LEN(SUBSTITUTE(UPPER(Formátování_v3!J199),"A",""))&gt;0,"0,5",IF(LEN(Formátování_v3!L199)-LEN(SUBSTITUTE(UPPER(Formátování_v3!L199),"A",""))&gt;0,"1",IF(LEN(Formátování_v3!N199)-LEN(SUBSTITUTE(UPPER(Formátování_v3!N199),"A",""))&gt;0,"2","")))</f>
        <v/>
      </c>
      <c r="O197" s="115" t="str">
        <f>IF(LEN(Formátování_v3!J199)+LEN(Formátování_v3!L199)+LEN(Formátování_v3!N199)-LEN(SUBSTITUTE(UPPER(Formátování_v3!J199),"A",""))-LEN(SUBSTITUTE(UPPER(Formátování_v3!L199),"A",""))-LEN(SUBSTITUTE(UPPER(Formátování_v3!N199),"A",""))&gt;1,IF(ISERROR(FIND("A",UPPER(Formátování_v3!N199),1)),IF(ISERROR(FIND("A",UPPER(Formátování_v3!L199),1)),"0,5","1"),"2"),"")</f>
        <v/>
      </c>
      <c r="P197" s="48"/>
      <c r="Q197" s="65">
        <f t="shared" si="33"/>
        <v>0</v>
      </c>
      <c r="R197" s="65" t="str">
        <f>IF(Formátování_v3!P199 &lt;&gt; "",Formátování_v3!P199,"")</f>
        <v/>
      </c>
      <c r="S197" s="66">
        <f t="shared" si="34"/>
        <v>0</v>
      </c>
      <c r="T197" s="58">
        <f t="shared" si="35"/>
        <v>0</v>
      </c>
      <c r="U197" s="58">
        <f t="shared" si="36"/>
        <v>0</v>
      </c>
      <c r="V197" s="58">
        <f t="shared" si="37"/>
        <v>0</v>
      </c>
      <c r="W197" s="58">
        <f t="shared" si="38"/>
        <v>0</v>
      </c>
      <c r="X197" s="58">
        <f t="shared" si="39"/>
        <v>0</v>
      </c>
      <c r="Y197" s="58">
        <f t="shared" si="40"/>
        <v>0</v>
      </c>
      <c r="Z197" s="1">
        <f t="shared" si="41"/>
        <v>0</v>
      </c>
      <c r="AE197" s="51">
        <f t="shared" si="32"/>
        <v>0</v>
      </c>
    </row>
    <row r="198" spans="1:31" ht="18.75" x14ac:dyDescent="0.2">
      <c r="A198" s="24">
        <f t="shared" si="31"/>
        <v>181</v>
      </c>
      <c r="B198" s="25">
        <f>Formátování_v3!B200</f>
        <v>0</v>
      </c>
      <c r="C198" s="244">
        <f>Formátování_v3!C200</f>
        <v>0</v>
      </c>
      <c r="D198" s="245"/>
      <c r="E198" s="245"/>
      <c r="F198" s="245"/>
      <c r="G198" s="245"/>
      <c r="H198" s="246"/>
      <c r="I198" s="67">
        <f>Formátování_v3!D200</f>
        <v>0</v>
      </c>
      <c r="J198" s="68">
        <f>Formátování_v3!F200</f>
        <v>0</v>
      </c>
      <c r="K198" s="69">
        <f>Formátování_v3!G200</f>
        <v>0</v>
      </c>
      <c r="L198" s="113" t="str">
        <f>IF(LEN(Formátování_v3!J200)-LEN(SUBSTITUTE(UPPER(Formátování_v3!J200),"B",""))&gt;0,"0,5",IF(LEN(Formátování_v3!L200)-LEN(SUBSTITUTE(UPPER(Formátování_v3!L200),"B",""))&gt;0,"1",IF(LEN(Formátování_v3!N200)-LEN(SUBSTITUTE(UPPER(Formátování_v3!N200),"B",""))&gt;0,"2","")))</f>
        <v/>
      </c>
      <c r="M198" s="114" t="str">
        <f>IF(LEN(Formátování_v3!J200)+LEN(Formátování_v3!L200)+LEN(Formátování_v3!N200)-LEN(SUBSTITUTE(UPPER(Formátování_v3!J200),"B",""))-LEN(SUBSTITUTE(UPPER(Formátování_v3!L200),"B",""))-LEN(SUBSTITUTE(UPPER(Formátování_v3!N200),"B",""))&gt;1,IF(ISERROR(FIND("B",UPPER(Formátování_v3!N200),1)),IF(ISERROR(FIND("B",UPPER(Formátování_v3!L200),1)),"0,5","1"),"2"),"")</f>
        <v/>
      </c>
      <c r="N198" s="114" t="str">
        <f>IF(LEN(Formátování_v3!J200)-LEN(SUBSTITUTE(UPPER(Formátování_v3!J200),"A",""))&gt;0,"0,5",IF(LEN(Formátování_v3!L200)-LEN(SUBSTITUTE(UPPER(Formátování_v3!L200),"A",""))&gt;0,"1",IF(LEN(Formátování_v3!N200)-LEN(SUBSTITUTE(UPPER(Formátování_v3!N200),"A",""))&gt;0,"2","")))</f>
        <v/>
      </c>
      <c r="O198" s="115" t="str">
        <f>IF(LEN(Formátování_v3!J200)+LEN(Formátování_v3!L200)+LEN(Formátování_v3!N200)-LEN(SUBSTITUTE(UPPER(Formátování_v3!J200),"A",""))-LEN(SUBSTITUTE(UPPER(Formátování_v3!L200),"A",""))-LEN(SUBSTITUTE(UPPER(Formátování_v3!N200),"A",""))&gt;1,IF(ISERROR(FIND("A",UPPER(Formátování_v3!N200),1)),IF(ISERROR(FIND("A",UPPER(Formátování_v3!L200),1)),"0,5","1"),"2"),"")</f>
        <v/>
      </c>
      <c r="P198" s="48"/>
      <c r="Q198" s="65">
        <f t="shared" si="33"/>
        <v>0</v>
      </c>
      <c r="R198" s="65" t="str">
        <f>IF(Formátování_v3!P200 &lt;&gt; "",Formátování_v3!P200,"")</f>
        <v/>
      </c>
      <c r="S198" s="66">
        <f t="shared" si="34"/>
        <v>0</v>
      </c>
      <c r="T198" s="58">
        <f t="shared" si="35"/>
        <v>0</v>
      </c>
      <c r="U198" s="58">
        <f t="shared" si="36"/>
        <v>0</v>
      </c>
      <c r="V198" s="58">
        <f t="shared" si="37"/>
        <v>0</v>
      </c>
      <c r="W198" s="58">
        <f t="shared" si="38"/>
        <v>0</v>
      </c>
      <c r="X198" s="58">
        <f t="shared" si="39"/>
        <v>0</v>
      </c>
      <c r="Y198" s="58">
        <f t="shared" si="40"/>
        <v>0</v>
      </c>
      <c r="Z198" s="1">
        <f t="shared" si="41"/>
        <v>0</v>
      </c>
      <c r="AE198" s="51">
        <f t="shared" si="32"/>
        <v>0</v>
      </c>
    </row>
    <row r="199" spans="1:31" ht="18.75" x14ac:dyDescent="0.2">
      <c r="A199" s="24">
        <f t="shared" si="31"/>
        <v>182</v>
      </c>
      <c r="B199" s="25">
        <f>Formátování_v3!B201</f>
        <v>0</v>
      </c>
      <c r="C199" s="244">
        <f>Formátování_v3!C201</f>
        <v>0</v>
      </c>
      <c r="D199" s="245"/>
      <c r="E199" s="245"/>
      <c r="F199" s="245"/>
      <c r="G199" s="245"/>
      <c r="H199" s="246"/>
      <c r="I199" s="67">
        <f>Formátování_v3!D201</f>
        <v>0</v>
      </c>
      <c r="J199" s="68">
        <f>Formátování_v3!F201</f>
        <v>0</v>
      </c>
      <c r="K199" s="69">
        <f>Formátování_v3!G201</f>
        <v>0</v>
      </c>
      <c r="L199" s="113" t="str">
        <f>IF(LEN(Formátování_v3!J201)-LEN(SUBSTITUTE(UPPER(Formátování_v3!J201),"B",""))&gt;0,"0,5",IF(LEN(Formátování_v3!L201)-LEN(SUBSTITUTE(UPPER(Formátování_v3!L201),"B",""))&gt;0,"1",IF(LEN(Formátování_v3!N201)-LEN(SUBSTITUTE(UPPER(Formátování_v3!N201),"B",""))&gt;0,"2","")))</f>
        <v/>
      </c>
      <c r="M199" s="114" t="str">
        <f>IF(LEN(Formátování_v3!J201)+LEN(Formátování_v3!L201)+LEN(Formátování_v3!N201)-LEN(SUBSTITUTE(UPPER(Formátování_v3!J201),"B",""))-LEN(SUBSTITUTE(UPPER(Formátování_v3!L201),"B",""))-LEN(SUBSTITUTE(UPPER(Formátování_v3!N201),"B",""))&gt;1,IF(ISERROR(FIND("B",UPPER(Formátování_v3!N201),1)),IF(ISERROR(FIND("B",UPPER(Formátování_v3!L201),1)),"0,5","1"),"2"),"")</f>
        <v/>
      </c>
      <c r="N199" s="114" t="str">
        <f>IF(LEN(Formátování_v3!J201)-LEN(SUBSTITUTE(UPPER(Formátování_v3!J201),"A",""))&gt;0,"0,5",IF(LEN(Formátování_v3!L201)-LEN(SUBSTITUTE(UPPER(Formátování_v3!L201),"A",""))&gt;0,"1",IF(LEN(Formátování_v3!N201)-LEN(SUBSTITUTE(UPPER(Formátování_v3!N201),"A",""))&gt;0,"2","")))</f>
        <v/>
      </c>
      <c r="O199" s="115" t="str">
        <f>IF(LEN(Formátování_v3!J201)+LEN(Formátování_v3!L201)+LEN(Formátování_v3!N201)-LEN(SUBSTITUTE(UPPER(Formátování_v3!J201),"A",""))-LEN(SUBSTITUTE(UPPER(Formátování_v3!L201),"A",""))-LEN(SUBSTITUTE(UPPER(Formátování_v3!N201),"A",""))&gt;1,IF(ISERROR(FIND("A",UPPER(Formátování_v3!N201),1)),IF(ISERROR(FIND("A",UPPER(Formátování_v3!L201),1)),"0,5","1"),"2"),"")</f>
        <v/>
      </c>
      <c r="P199" s="48"/>
      <c r="Q199" s="65">
        <f t="shared" si="33"/>
        <v>0</v>
      </c>
      <c r="R199" s="65" t="str">
        <f>IF(Formátování_v3!P201 &lt;&gt; "",Formátování_v3!P201,"")</f>
        <v/>
      </c>
      <c r="S199" s="66">
        <f t="shared" si="34"/>
        <v>0</v>
      </c>
      <c r="T199" s="58">
        <f t="shared" si="35"/>
        <v>0</v>
      </c>
      <c r="U199" s="58">
        <f t="shared" si="36"/>
        <v>0</v>
      </c>
      <c r="V199" s="58">
        <f t="shared" si="37"/>
        <v>0</v>
      </c>
      <c r="W199" s="58">
        <f t="shared" si="38"/>
        <v>0</v>
      </c>
      <c r="X199" s="58">
        <f t="shared" si="39"/>
        <v>0</v>
      </c>
      <c r="Y199" s="58">
        <f t="shared" si="40"/>
        <v>0</v>
      </c>
      <c r="Z199" s="1">
        <f t="shared" si="41"/>
        <v>0</v>
      </c>
      <c r="AE199" s="51">
        <f t="shared" si="32"/>
        <v>0</v>
      </c>
    </row>
    <row r="200" spans="1:31" ht="18.75" x14ac:dyDescent="0.2">
      <c r="A200" s="24">
        <f t="shared" si="31"/>
        <v>183</v>
      </c>
      <c r="B200" s="25">
        <f>Formátování_v3!B202</f>
        <v>0</v>
      </c>
      <c r="C200" s="244">
        <f>Formátování_v3!C202</f>
        <v>0</v>
      </c>
      <c r="D200" s="245"/>
      <c r="E200" s="245"/>
      <c r="F200" s="245"/>
      <c r="G200" s="245"/>
      <c r="H200" s="246"/>
      <c r="I200" s="67">
        <f>Formátování_v3!D202</f>
        <v>0</v>
      </c>
      <c r="J200" s="68">
        <f>Formátování_v3!F202</f>
        <v>0</v>
      </c>
      <c r="K200" s="69">
        <f>Formátování_v3!G202</f>
        <v>0</v>
      </c>
      <c r="L200" s="113" t="str">
        <f>IF(LEN(Formátování_v3!J202)-LEN(SUBSTITUTE(UPPER(Formátování_v3!J202),"B",""))&gt;0,"0,5",IF(LEN(Formátování_v3!L202)-LEN(SUBSTITUTE(UPPER(Formátování_v3!L202),"B",""))&gt;0,"1",IF(LEN(Formátování_v3!N202)-LEN(SUBSTITUTE(UPPER(Formátování_v3!N202),"B",""))&gt;0,"2","")))</f>
        <v/>
      </c>
      <c r="M200" s="114" t="str">
        <f>IF(LEN(Formátování_v3!J202)+LEN(Formátování_v3!L202)+LEN(Formátování_v3!N202)-LEN(SUBSTITUTE(UPPER(Formátování_v3!J202),"B",""))-LEN(SUBSTITUTE(UPPER(Formátování_v3!L202),"B",""))-LEN(SUBSTITUTE(UPPER(Formátování_v3!N202),"B",""))&gt;1,IF(ISERROR(FIND("B",UPPER(Formátování_v3!N202),1)),IF(ISERROR(FIND("B",UPPER(Formátování_v3!L202),1)),"0,5","1"),"2"),"")</f>
        <v/>
      </c>
      <c r="N200" s="114" t="str">
        <f>IF(LEN(Formátování_v3!J202)-LEN(SUBSTITUTE(UPPER(Formátování_v3!J202),"A",""))&gt;0,"0,5",IF(LEN(Formátování_v3!L202)-LEN(SUBSTITUTE(UPPER(Formátování_v3!L202),"A",""))&gt;0,"1",IF(LEN(Formátování_v3!N202)-LEN(SUBSTITUTE(UPPER(Formátování_v3!N202),"A",""))&gt;0,"2","")))</f>
        <v/>
      </c>
      <c r="O200" s="115" t="str">
        <f>IF(LEN(Formátování_v3!J202)+LEN(Formátování_v3!L202)+LEN(Formátování_v3!N202)-LEN(SUBSTITUTE(UPPER(Formátování_v3!J202),"A",""))-LEN(SUBSTITUTE(UPPER(Formátování_v3!L202),"A",""))-LEN(SUBSTITUTE(UPPER(Formátování_v3!N202),"A",""))&gt;1,IF(ISERROR(FIND("A",UPPER(Formátování_v3!N202),1)),IF(ISERROR(FIND("A",UPPER(Formátování_v3!L202),1)),"0,5","1"),"2"),"")</f>
        <v/>
      </c>
      <c r="P200" s="48"/>
      <c r="Q200" s="65">
        <f t="shared" si="33"/>
        <v>0</v>
      </c>
      <c r="R200" s="65" t="str">
        <f>IF(Formátování_v3!P202 &lt;&gt; "",Formátování_v3!P202,"")</f>
        <v/>
      </c>
      <c r="S200" s="66">
        <f t="shared" si="34"/>
        <v>0</v>
      </c>
      <c r="T200" s="58">
        <f t="shared" si="35"/>
        <v>0</v>
      </c>
      <c r="U200" s="58">
        <f t="shared" si="36"/>
        <v>0</v>
      </c>
      <c r="V200" s="58">
        <f t="shared" si="37"/>
        <v>0</v>
      </c>
      <c r="W200" s="58">
        <f t="shared" si="38"/>
        <v>0</v>
      </c>
      <c r="X200" s="58">
        <f t="shared" si="39"/>
        <v>0</v>
      </c>
      <c r="Y200" s="58">
        <f t="shared" si="40"/>
        <v>0</v>
      </c>
      <c r="Z200" s="1">
        <f t="shared" si="41"/>
        <v>0</v>
      </c>
      <c r="AE200" s="51">
        <f t="shared" si="32"/>
        <v>0</v>
      </c>
    </row>
    <row r="201" spans="1:31" ht="18.75" x14ac:dyDescent="0.2">
      <c r="A201" s="24">
        <f t="shared" si="31"/>
        <v>184</v>
      </c>
      <c r="B201" s="25">
        <f>Formátování_v3!B203</f>
        <v>0</v>
      </c>
      <c r="C201" s="244">
        <f>Formátování_v3!C203</f>
        <v>0</v>
      </c>
      <c r="D201" s="245"/>
      <c r="E201" s="245"/>
      <c r="F201" s="245"/>
      <c r="G201" s="245"/>
      <c r="H201" s="246"/>
      <c r="I201" s="67">
        <f>Formátování_v3!D203</f>
        <v>0</v>
      </c>
      <c r="J201" s="68">
        <f>Formátování_v3!F203</f>
        <v>0</v>
      </c>
      <c r="K201" s="69">
        <f>Formátování_v3!G203</f>
        <v>0</v>
      </c>
      <c r="L201" s="113" t="str">
        <f>IF(LEN(Formátování_v3!J203)-LEN(SUBSTITUTE(UPPER(Formátování_v3!J203),"B",""))&gt;0,"0,5",IF(LEN(Formátování_v3!L203)-LEN(SUBSTITUTE(UPPER(Formátování_v3!L203),"B",""))&gt;0,"1",IF(LEN(Formátování_v3!N203)-LEN(SUBSTITUTE(UPPER(Formátování_v3!N203),"B",""))&gt;0,"2","")))</f>
        <v/>
      </c>
      <c r="M201" s="114" t="str">
        <f>IF(LEN(Formátování_v3!J203)+LEN(Formátování_v3!L203)+LEN(Formátování_v3!N203)-LEN(SUBSTITUTE(UPPER(Formátování_v3!J203),"B",""))-LEN(SUBSTITUTE(UPPER(Formátování_v3!L203),"B",""))-LEN(SUBSTITUTE(UPPER(Formátování_v3!N203),"B",""))&gt;1,IF(ISERROR(FIND("B",UPPER(Formátování_v3!N203),1)),IF(ISERROR(FIND("B",UPPER(Formátování_v3!L203),1)),"0,5","1"),"2"),"")</f>
        <v/>
      </c>
      <c r="N201" s="114" t="str">
        <f>IF(LEN(Formátování_v3!J203)-LEN(SUBSTITUTE(UPPER(Formátování_v3!J203),"A",""))&gt;0,"0,5",IF(LEN(Formátování_v3!L203)-LEN(SUBSTITUTE(UPPER(Formátování_v3!L203),"A",""))&gt;0,"1",IF(LEN(Formátování_v3!N203)-LEN(SUBSTITUTE(UPPER(Formátování_v3!N203),"A",""))&gt;0,"2","")))</f>
        <v/>
      </c>
      <c r="O201" s="115" t="str">
        <f>IF(LEN(Formátování_v3!J203)+LEN(Formátování_v3!L203)+LEN(Formátování_v3!N203)-LEN(SUBSTITUTE(UPPER(Formátování_v3!J203),"A",""))-LEN(SUBSTITUTE(UPPER(Formátování_v3!L203),"A",""))-LEN(SUBSTITUTE(UPPER(Formátování_v3!N203),"A",""))&gt;1,IF(ISERROR(FIND("A",UPPER(Formátování_v3!N203),1)),IF(ISERROR(FIND("A",UPPER(Formátování_v3!L203),1)),"0,5","1"),"2"),"")</f>
        <v/>
      </c>
      <c r="P201" s="48"/>
      <c r="Q201" s="65">
        <f t="shared" si="33"/>
        <v>0</v>
      </c>
      <c r="R201" s="65" t="str">
        <f>IF(Formátování_v3!P203 &lt;&gt; "",Formátování_v3!P203,"")</f>
        <v/>
      </c>
      <c r="S201" s="66">
        <f t="shared" si="34"/>
        <v>0</v>
      </c>
      <c r="T201" s="58">
        <f t="shared" si="35"/>
        <v>0</v>
      </c>
      <c r="U201" s="58">
        <f t="shared" si="36"/>
        <v>0</v>
      </c>
      <c r="V201" s="58">
        <f t="shared" si="37"/>
        <v>0</v>
      </c>
      <c r="W201" s="58">
        <f t="shared" si="38"/>
        <v>0</v>
      </c>
      <c r="X201" s="58">
        <f t="shared" si="39"/>
        <v>0</v>
      </c>
      <c r="Y201" s="58">
        <f t="shared" si="40"/>
        <v>0</v>
      </c>
      <c r="Z201" s="1">
        <f t="shared" si="41"/>
        <v>0</v>
      </c>
      <c r="AE201" s="51">
        <f t="shared" si="32"/>
        <v>0</v>
      </c>
    </row>
    <row r="202" spans="1:31" ht="18.75" x14ac:dyDescent="0.2">
      <c r="A202" s="24">
        <f t="shared" si="31"/>
        <v>185</v>
      </c>
      <c r="B202" s="25">
        <f>Formátování_v3!B204</f>
        <v>0</v>
      </c>
      <c r="C202" s="244">
        <f>Formátování_v3!C204</f>
        <v>0</v>
      </c>
      <c r="D202" s="245"/>
      <c r="E202" s="245"/>
      <c r="F202" s="245"/>
      <c r="G202" s="245"/>
      <c r="H202" s="246"/>
      <c r="I202" s="67">
        <f>Formátování_v3!D204</f>
        <v>0</v>
      </c>
      <c r="J202" s="68">
        <f>Formátování_v3!F204</f>
        <v>0</v>
      </c>
      <c r="K202" s="69">
        <f>Formátování_v3!G204</f>
        <v>0</v>
      </c>
      <c r="L202" s="113" t="str">
        <f>IF(LEN(Formátování_v3!J204)-LEN(SUBSTITUTE(UPPER(Formátování_v3!J204),"B",""))&gt;0,"0,5",IF(LEN(Formátování_v3!L204)-LEN(SUBSTITUTE(UPPER(Formátování_v3!L204),"B",""))&gt;0,"1",IF(LEN(Formátování_v3!N204)-LEN(SUBSTITUTE(UPPER(Formátování_v3!N204),"B",""))&gt;0,"2","")))</f>
        <v/>
      </c>
      <c r="M202" s="114" t="str">
        <f>IF(LEN(Formátování_v3!J204)+LEN(Formátování_v3!L204)+LEN(Formátování_v3!N204)-LEN(SUBSTITUTE(UPPER(Formátování_v3!J204),"B",""))-LEN(SUBSTITUTE(UPPER(Formátování_v3!L204),"B",""))-LEN(SUBSTITUTE(UPPER(Formátování_v3!N204),"B",""))&gt;1,IF(ISERROR(FIND("B",UPPER(Formátování_v3!N204),1)),IF(ISERROR(FIND("B",UPPER(Formátování_v3!L204),1)),"0,5","1"),"2"),"")</f>
        <v/>
      </c>
      <c r="N202" s="114" t="str">
        <f>IF(LEN(Formátování_v3!J204)-LEN(SUBSTITUTE(UPPER(Formátování_v3!J204),"A",""))&gt;0,"0,5",IF(LEN(Formátování_v3!L204)-LEN(SUBSTITUTE(UPPER(Formátování_v3!L204),"A",""))&gt;0,"1",IF(LEN(Formátování_v3!N204)-LEN(SUBSTITUTE(UPPER(Formátování_v3!N204),"A",""))&gt;0,"2","")))</f>
        <v/>
      </c>
      <c r="O202" s="115" t="str">
        <f>IF(LEN(Formátování_v3!J204)+LEN(Formátování_v3!L204)+LEN(Formátování_v3!N204)-LEN(SUBSTITUTE(UPPER(Formátování_v3!J204),"A",""))-LEN(SUBSTITUTE(UPPER(Formátování_v3!L204),"A",""))-LEN(SUBSTITUTE(UPPER(Formátování_v3!N204),"A",""))&gt;1,IF(ISERROR(FIND("A",UPPER(Formátování_v3!N204),1)),IF(ISERROR(FIND("A",UPPER(Formátování_v3!L204),1)),"0,5","1"),"2"),"")</f>
        <v/>
      </c>
      <c r="P202" s="48"/>
      <c r="Q202" s="65">
        <f t="shared" si="33"/>
        <v>0</v>
      </c>
      <c r="R202" s="65" t="str">
        <f>IF(Formátování_v3!P204 &lt;&gt; "",Formátování_v3!P204,"")</f>
        <v/>
      </c>
      <c r="S202" s="66">
        <f t="shared" si="34"/>
        <v>0</v>
      </c>
      <c r="T202" s="58">
        <f t="shared" si="35"/>
        <v>0</v>
      </c>
      <c r="U202" s="58">
        <f t="shared" si="36"/>
        <v>0</v>
      </c>
      <c r="V202" s="58">
        <f t="shared" si="37"/>
        <v>0</v>
      </c>
      <c r="W202" s="58">
        <f t="shared" si="38"/>
        <v>0</v>
      </c>
      <c r="X202" s="58">
        <f t="shared" si="39"/>
        <v>0</v>
      </c>
      <c r="Y202" s="58">
        <f t="shared" si="40"/>
        <v>0</v>
      </c>
      <c r="Z202" s="1">
        <f t="shared" si="41"/>
        <v>0</v>
      </c>
      <c r="AE202" s="51">
        <f t="shared" si="32"/>
        <v>0</v>
      </c>
    </row>
    <row r="203" spans="1:31" ht="18.75" x14ac:dyDescent="0.2">
      <c r="A203" s="24">
        <f t="shared" si="31"/>
        <v>186</v>
      </c>
      <c r="B203" s="25">
        <f>Formátování_v3!B205</f>
        <v>0</v>
      </c>
      <c r="C203" s="244">
        <f>Formátování_v3!C205</f>
        <v>0</v>
      </c>
      <c r="D203" s="245"/>
      <c r="E203" s="245"/>
      <c r="F203" s="245"/>
      <c r="G203" s="245"/>
      <c r="H203" s="246"/>
      <c r="I203" s="67">
        <f>Formátování_v3!D205</f>
        <v>0</v>
      </c>
      <c r="J203" s="68">
        <f>Formátování_v3!F205</f>
        <v>0</v>
      </c>
      <c r="K203" s="69">
        <f>Formátování_v3!G205</f>
        <v>0</v>
      </c>
      <c r="L203" s="113" t="str">
        <f>IF(LEN(Formátování_v3!J205)-LEN(SUBSTITUTE(UPPER(Formátování_v3!J205),"B",""))&gt;0,"0,5",IF(LEN(Formátování_v3!L205)-LEN(SUBSTITUTE(UPPER(Formátování_v3!L205),"B",""))&gt;0,"1",IF(LEN(Formátování_v3!N205)-LEN(SUBSTITUTE(UPPER(Formátování_v3!N205),"B",""))&gt;0,"2","")))</f>
        <v/>
      </c>
      <c r="M203" s="114" t="str">
        <f>IF(LEN(Formátování_v3!J205)+LEN(Formátování_v3!L205)+LEN(Formátování_v3!N205)-LEN(SUBSTITUTE(UPPER(Formátování_v3!J205),"B",""))-LEN(SUBSTITUTE(UPPER(Formátování_v3!L205),"B",""))-LEN(SUBSTITUTE(UPPER(Formátování_v3!N205),"B",""))&gt;1,IF(ISERROR(FIND("B",UPPER(Formátování_v3!N205),1)),IF(ISERROR(FIND("B",UPPER(Formátování_v3!L205),1)),"0,5","1"),"2"),"")</f>
        <v/>
      </c>
      <c r="N203" s="114" t="str">
        <f>IF(LEN(Formátování_v3!J205)-LEN(SUBSTITUTE(UPPER(Formátování_v3!J205),"A",""))&gt;0,"0,5",IF(LEN(Formátování_v3!L205)-LEN(SUBSTITUTE(UPPER(Formátování_v3!L205),"A",""))&gt;0,"1",IF(LEN(Formátování_v3!N205)-LEN(SUBSTITUTE(UPPER(Formátování_v3!N205),"A",""))&gt;0,"2","")))</f>
        <v/>
      </c>
      <c r="O203" s="115" t="str">
        <f>IF(LEN(Formátování_v3!J205)+LEN(Formátování_v3!L205)+LEN(Formátování_v3!N205)-LEN(SUBSTITUTE(UPPER(Formátování_v3!J205),"A",""))-LEN(SUBSTITUTE(UPPER(Formátování_v3!L205),"A",""))-LEN(SUBSTITUTE(UPPER(Formátování_v3!N205),"A",""))&gt;1,IF(ISERROR(FIND("A",UPPER(Formátování_v3!N205),1)),IF(ISERROR(FIND("A",UPPER(Formátování_v3!L205),1)),"0,5","1"),"2"),"")</f>
        <v/>
      </c>
      <c r="P203" s="48"/>
      <c r="Q203" s="65">
        <f t="shared" si="33"/>
        <v>0</v>
      </c>
      <c r="R203" s="65" t="str">
        <f>IF(Formátování_v3!P205 &lt;&gt; "",Formátování_v3!P205,"")</f>
        <v/>
      </c>
      <c r="S203" s="66">
        <f t="shared" si="34"/>
        <v>0</v>
      </c>
      <c r="T203" s="58">
        <f t="shared" si="35"/>
        <v>0</v>
      </c>
      <c r="U203" s="58">
        <f t="shared" si="36"/>
        <v>0</v>
      </c>
      <c r="V203" s="58">
        <f t="shared" si="37"/>
        <v>0</v>
      </c>
      <c r="W203" s="58">
        <f t="shared" si="38"/>
        <v>0</v>
      </c>
      <c r="X203" s="58">
        <f t="shared" si="39"/>
        <v>0</v>
      </c>
      <c r="Y203" s="58">
        <f t="shared" si="40"/>
        <v>0</v>
      </c>
      <c r="Z203" s="1">
        <f t="shared" si="41"/>
        <v>0</v>
      </c>
      <c r="AE203" s="51">
        <f t="shared" si="32"/>
        <v>0</v>
      </c>
    </row>
    <row r="204" spans="1:31" ht="18.75" x14ac:dyDescent="0.2">
      <c r="A204" s="24">
        <f t="shared" si="31"/>
        <v>187</v>
      </c>
      <c r="B204" s="25">
        <f>Formátování_v3!B206</f>
        <v>0</v>
      </c>
      <c r="C204" s="244">
        <f>Formátování_v3!C206</f>
        <v>0</v>
      </c>
      <c r="D204" s="245"/>
      <c r="E204" s="245"/>
      <c r="F204" s="245"/>
      <c r="G204" s="245"/>
      <c r="H204" s="246"/>
      <c r="I204" s="67">
        <f>Formátování_v3!D206</f>
        <v>0</v>
      </c>
      <c r="J204" s="68">
        <f>Formátování_v3!F206</f>
        <v>0</v>
      </c>
      <c r="K204" s="69">
        <f>Formátování_v3!G206</f>
        <v>0</v>
      </c>
      <c r="L204" s="113" t="str">
        <f>IF(LEN(Formátování_v3!J206)-LEN(SUBSTITUTE(UPPER(Formátování_v3!J206),"B",""))&gt;0,"0,5",IF(LEN(Formátování_v3!L206)-LEN(SUBSTITUTE(UPPER(Formátování_v3!L206),"B",""))&gt;0,"1",IF(LEN(Formátování_v3!N206)-LEN(SUBSTITUTE(UPPER(Formátování_v3!N206),"B",""))&gt;0,"2","")))</f>
        <v/>
      </c>
      <c r="M204" s="114" t="str">
        <f>IF(LEN(Formátování_v3!J206)+LEN(Formátování_v3!L206)+LEN(Formátování_v3!N206)-LEN(SUBSTITUTE(UPPER(Formátování_v3!J206),"B",""))-LEN(SUBSTITUTE(UPPER(Formátování_v3!L206),"B",""))-LEN(SUBSTITUTE(UPPER(Formátování_v3!N206),"B",""))&gt;1,IF(ISERROR(FIND("B",UPPER(Formátování_v3!N206),1)),IF(ISERROR(FIND("B",UPPER(Formátování_v3!L206),1)),"0,5","1"),"2"),"")</f>
        <v/>
      </c>
      <c r="N204" s="114" t="str">
        <f>IF(LEN(Formátování_v3!J206)-LEN(SUBSTITUTE(UPPER(Formátování_v3!J206),"A",""))&gt;0,"0,5",IF(LEN(Formátování_v3!L206)-LEN(SUBSTITUTE(UPPER(Formátování_v3!L206),"A",""))&gt;0,"1",IF(LEN(Formátování_v3!N206)-LEN(SUBSTITUTE(UPPER(Formátování_v3!N206),"A",""))&gt;0,"2","")))</f>
        <v/>
      </c>
      <c r="O204" s="115" t="str">
        <f>IF(LEN(Formátování_v3!J206)+LEN(Formátování_v3!L206)+LEN(Formátování_v3!N206)-LEN(SUBSTITUTE(UPPER(Formátování_v3!J206),"A",""))-LEN(SUBSTITUTE(UPPER(Formátování_v3!L206),"A",""))-LEN(SUBSTITUTE(UPPER(Formátování_v3!N206),"A",""))&gt;1,IF(ISERROR(FIND("A",UPPER(Formátování_v3!N206),1)),IF(ISERROR(FIND("A",UPPER(Formátování_v3!L206),1)),"0,5","1"),"2"),"")</f>
        <v/>
      </c>
      <c r="P204" s="48"/>
      <c r="Q204" s="65">
        <f t="shared" si="33"/>
        <v>0</v>
      </c>
      <c r="R204" s="65" t="str">
        <f>IF(Formátování_v3!P206 &lt;&gt; "",Formátování_v3!P206,"")</f>
        <v/>
      </c>
      <c r="S204" s="66">
        <f t="shared" si="34"/>
        <v>0</v>
      </c>
      <c r="T204" s="58">
        <f t="shared" si="35"/>
        <v>0</v>
      </c>
      <c r="U204" s="58">
        <f t="shared" si="36"/>
        <v>0</v>
      </c>
      <c r="V204" s="58">
        <f t="shared" si="37"/>
        <v>0</v>
      </c>
      <c r="W204" s="58">
        <f t="shared" si="38"/>
        <v>0</v>
      </c>
      <c r="X204" s="58">
        <f t="shared" si="39"/>
        <v>0</v>
      </c>
      <c r="Y204" s="58">
        <f t="shared" si="40"/>
        <v>0</v>
      </c>
      <c r="Z204" s="1">
        <f t="shared" si="41"/>
        <v>0</v>
      </c>
      <c r="AE204" s="51">
        <f t="shared" si="32"/>
        <v>0</v>
      </c>
    </row>
    <row r="205" spans="1:31" ht="18.75" x14ac:dyDescent="0.2">
      <c r="A205" s="24">
        <f t="shared" si="31"/>
        <v>188</v>
      </c>
      <c r="B205" s="25">
        <f>Formátování_v3!B207</f>
        <v>0</v>
      </c>
      <c r="C205" s="244">
        <f>Formátování_v3!C207</f>
        <v>0</v>
      </c>
      <c r="D205" s="245"/>
      <c r="E205" s="245"/>
      <c r="F205" s="245"/>
      <c r="G205" s="245"/>
      <c r="H205" s="246"/>
      <c r="I205" s="67">
        <f>Formátování_v3!D207</f>
        <v>0</v>
      </c>
      <c r="J205" s="68">
        <f>Formátování_v3!F207</f>
        <v>0</v>
      </c>
      <c r="K205" s="69">
        <f>Formátování_v3!G207</f>
        <v>0</v>
      </c>
      <c r="L205" s="113" t="str">
        <f>IF(LEN(Formátování_v3!J207)-LEN(SUBSTITUTE(UPPER(Formátování_v3!J207),"B",""))&gt;0,"0,5",IF(LEN(Formátování_v3!L207)-LEN(SUBSTITUTE(UPPER(Formátování_v3!L207),"B",""))&gt;0,"1",IF(LEN(Formátování_v3!N207)-LEN(SUBSTITUTE(UPPER(Formátování_v3!N207),"B",""))&gt;0,"2","")))</f>
        <v/>
      </c>
      <c r="M205" s="114" t="str">
        <f>IF(LEN(Formátování_v3!J207)+LEN(Formátování_v3!L207)+LEN(Formátování_v3!N207)-LEN(SUBSTITUTE(UPPER(Formátování_v3!J207),"B",""))-LEN(SUBSTITUTE(UPPER(Formátování_v3!L207),"B",""))-LEN(SUBSTITUTE(UPPER(Formátování_v3!N207),"B",""))&gt;1,IF(ISERROR(FIND("B",UPPER(Formátování_v3!N207),1)),IF(ISERROR(FIND("B",UPPER(Formátování_v3!L207),1)),"0,5","1"),"2"),"")</f>
        <v/>
      </c>
      <c r="N205" s="114" t="str">
        <f>IF(LEN(Formátování_v3!J207)-LEN(SUBSTITUTE(UPPER(Formátování_v3!J207),"A",""))&gt;0,"0,5",IF(LEN(Formátování_v3!L207)-LEN(SUBSTITUTE(UPPER(Formátování_v3!L207),"A",""))&gt;0,"1",IF(LEN(Formátování_v3!N207)-LEN(SUBSTITUTE(UPPER(Formátování_v3!N207),"A",""))&gt;0,"2","")))</f>
        <v/>
      </c>
      <c r="O205" s="115" t="str">
        <f>IF(LEN(Formátování_v3!J207)+LEN(Formátování_v3!L207)+LEN(Formátování_v3!N207)-LEN(SUBSTITUTE(UPPER(Formátování_v3!J207),"A",""))-LEN(SUBSTITUTE(UPPER(Formátování_v3!L207),"A",""))-LEN(SUBSTITUTE(UPPER(Formátování_v3!N207),"A",""))&gt;1,IF(ISERROR(FIND("A",UPPER(Formátování_v3!N207),1)),IF(ISERROR(FIND("A",UPPER(Formátování_v3!L207),1)),"0,5","1"),"2"),"")</f>
        <v/>
      </c>
      <c r="P205" s="48"/>
      <c r="Q205" s="65">
        <f t="shared" si="33"/>
        <v>0</v>
      </c>
      <c r="R205" s="65" t="str">
        <f>IF(Formátování_v3!P207 &lt;&gt; "",Formátování_v3!P207,"")</f>
        <v/>
      </c>
      <c r="S205" s="66">
        <f t="shared" si="34"/>
        <v>0</v>
      </c>
      <c r="T205" s="58">
        <f t="shared" si="35"/>
        <v>0</v>
      </c>
      <c r="U205" s="58">
        <f t="shared" si="36"/>
        <v>0</v>
      </c>
      <c r="V205" s="58">
        <f t="shared" si="37"/>
        <v>0</v>
      </c>
      <c r="W205" s="58">
        <f t="shared" si="38"/>
        <v>0</v>
      </c>
      <c r="X205" s="58">
        <f t="shared" si="39"/>
        <v>0</v>
      </c>
      <c r="Y205" s="58">
        <f t="shared" si="40"/>
        <v>0</v>
      </c>
      <c r="Z205" s="1">
        <f t="shared" si="41"/>
        <v>0</v>
      </c>
      <c r="AE205" s="51">
        <f t="shared" si="32"/>
        <v>0</v>
      </c>
    </row>
    <row r="206" spans="1:31" ht="18.75" x14ac:dyDescent="0.2">
      <c r="A206" s="24">
        <f t="shared" si="31"/>
        <v>189</v>
      </c>
      <c r="B206" s="25">
        <f>Formátování_v3!B208</f>
        <v>0</v>
      </c>
      <c r="C206" s="244">
        <f>Formátování_v3!C208</f>
        <v>0</v>
      </c>
      <c r="D206" s="245"/>
      <c r="E206" s="245"/>
      <c r="F206" s="245"/>
      <c r="G206" s="245"/>
      <c r="H206" s="246"/>
      <c r="I206" s="67">
        <f>Formátování_v3!D208</f>
        <v>0</v>
      </c>
      <c r="J206" s="68">
        <f>Formátování_v3!F208</f>
        <v>0</v>
      </c>
      <c r="K206" s="69">
        <f>Formátování_v3!G208</f>
        <v>0</v>
      </c>
      <c r="L206" s="113" t="str">
        <f>IF(LEN(Formátování_v3!J208)-LEN(SUBSTITUTE(UPPER(Formátování_v3!J208),"B",""))&gt;0,"0,5",IF(LEN(Formátování_v3!L208)-LEN(SUBSTITUTE(UPPER(Formátování_v3!L208),"B",""))&gt;0,"1",IF(LEN(Formátování_v3!N208)-LEN(SUBSTITUTE(UPPER(Formátování_v3!N208),"B",""))&gt;0,"2","")))</f>
        <v/>
      </c>
      <c r="M206" s="114" t="str">
        <f>IF(LEN(Formátování_v3!J208)+LEN(Formátování_v3!L208)+LEN(Formátování_v3!N208)-LEN(SUBSTITUTE(UPPER(Formátování_v3!J208),"B",""))-LEN(SUBSTITUTE(UPPER(Formátování_v3!L208),"B",""))-LEN(SUBSTITUTE(UPPER(Formátování_v3!N208),"B",""))&gt;1,IF(ISERROR(FIND("B",UPPER(Formátování_v3!N208),1)),IF(ISERROR(FIND("B",UPPER(Formátování_v3!L208),1)),"0,5","1"),"2"),"")</f>
        <v/>
      </c>
      <c r="N206" s="114" t="str">
        <f>IF(LEN(Formátování_v3!J208)-LEN(SUBSTITUTE(UPPER(Formátování_v3!J208),"A",""))&gt;0,"0,5",IF(LEN(Formátování_v3!L208)-LEN(SUBSTITUTE(UPPER(Formátování_v3!L208),"A",""))&gt;0,"1",IF(LEN(Formátování_v3!N208)-LEN(SUBSTITUTE(UPPER(Formátování_v3!N208),"A",""))&gt;0,"2","")))</f>
        <v/>
      </c>
      <c r="O206" s="115" t="str">
        <f>IF(LEN(Formátování_v3!J208)+LEN(Formátování_v3!L208)+LEN(Formátování_v3!N208)-LEN(SUBSTITUTE(UPPER(Formátování_v3!J208),"A",""))-LEN(SUBSTITUTE(UPPER(Formátování_v3!L208),"A",""))-LEN(SUBSTITUTE(UPPER(Formátování_v3!N208),"A",""))&gt;1,IF(ISERROR(FIND("A",UPPER(Formátování_v3!N208),1)),IF(ISERROR(FIND("A",UPPER(Formátování_v3!L208),1)),"0,5","1"),"2"),"")</f>
        <v/>
      </c>
      <c r="P206" s="48"/>
      <c r="Q206" s="65">
        <f t="shared" si="33"/>
        <v>0</v>
      </c>
      <c r="R206" s="65" t="str">
        <f>IF(Formátování_v3!P208 &lt;&gt; "",Formátování_v3!P208,"")</f>
        <v/>
      </c>
      <c r="S206" s="66">
        <f t="shared" si="34"/>
        <v>0</v>
      </c>
      <c r="T206" s="58">
        <f t="shared" si="35"/>
        <v>0</v>
      </c>
      <c r="U206" s="58">
        <f t="shared" si="36"/>
        <v>0</v>
      </c>
      <c r="V206" s="58">
        <f t="shared" si="37"/>
        <v>0</v>
      </c>
      <c r="W206" s="58">
        <f t="shared" si="38"/>
        <v>0</v>
      </c>
      <c r="X206" s="58">
        <f t="shared" si="39"/>
        <v>0</v>
      </c>
      <c r="Y206" s="58">
        <f t="shared" si="40"/>
        <v>0</v>
      </c>
      <c r="Z206" s="1">
        <f t="shared" si="41"/>
        <v>0</v>
      </c>
      <c r="AE206" s="51">
        <f t="shared" si="32"/>
        <v>0</v>
      </c>
    </row>
    <row r="207" spans="1:31" ht="18.75" x14ac:dyDescent="0.2">
      <c r="A207" s="24">
        <f t="shared" si="31"/>
        <v>190</v>
      </c>
      <c r="B207" s="25">
        <f>Formátování_v3!B209</f>
        <v>0</v>
      </c>
      <c r="C207" s="244">
        <f>Formátování_v3!C209</f>
        <v>0</v>
      </c>
      <c r="D207" s="245"/>
      <c r="E207" s="245"/>
      <c r="F207" s="245"/>
      <c r="G207" s="245"/>
      <c r="H207" s="246"/>
      <c r="I207" s="67">
        <f>Formátování_v3!D209</f>
        <v>0</v>
      </c>
      <c r="J207" s="68">
        <f>Formátování_v3!F209</f>
        <v>0</v>
      </c>
      <c r="K207" s="69">
        <f>Formátování_v3!G209</f>
        <v>0</v>
      </c>
      <c r="L207" s="113" t="str">
        <f>IF(LEN(Formátování_v3!J209)-LEN(SUBSTITUTE(UPPER(Formátování_v3!J209),"B",""))&gt;0,"0,5",IF(LEN(Formátování_v3!L209)-LEN(SUBSTITUTE(UPPER(Formátování_v3!L209),"B",""))&gt;0,"1",IF(LEN(Formátování_v3!N209)-LEN(SUBSTITUTE(UPPER(Formátování_v3!N209),"B",""))&gt;0,"2","")))</f>
        <v/>
      </c>
      <c r="M207" s="114" t="str">
        <f>IF(LEN(Formátování_v3!J209)+LEN(Formátování_v3!L209)+LEN(Formátování_v3!N209)-LEN(SUBSTITUTE(UPPER(Formátování_v3!J209),"B",""))-LEN(SUBSTITUTE(UPPER(Formátování_v3!L209),"B",""))-LEN(SUBSTITUTE(UPPER(Formátování_v3!N209),"B",""))&gt;1,IF(ISERROR(FIND("B",UPPER(Formátování_v3!N209),1)),IF(ISERROR(FIND("B",UPPER(Formátování_v3!L209),1)),"0,5","1"),"2"),"")</f>
        <v/>
      </c>
      <c r="N207" s="114" t="str">
        <f>IF(LEN(Formátování_v3!J209)-LEN(SUBSTITUTE(UPPER(Formátování_v3!J209),"A",""))&gt;0,"0,5",IF(LEN(Formátování_v3!L209)-LEN(SUBSTITUTE(UPPER(Formátování_v3!L209),"A",""))&gt;0,"1",IF(LEN(Formátování_v3!N209)-LEN(SUBSTITUTE(UPPER(Formátování_v3!N209),"A",""))&gt;0,"2","")))</f>
        <v/>
      </c>
      <c r="O207" s="115" t="str">
        <f>IF(LEN(Formátování_v3!J209)+LEN(Formátování_v3!L209)+LEN(Formátování_v3!N209)-LEN(SUBSTITUTE(UPPER(Formátování_v3!J209),"A",""))-LEN(SUBSTITUTE(UPPER(Formátování_v3!L209),"A",""))-LEN(SUBSTITUTE(UPPER(Formátování_v3!N209),"A",""))&gt;1,IF(ISERROR(FIND("A",UPPER(Formátování_v3!N209),1)),IF(ISERROR(FIND("A",UPPER(Formátování_v3!L209),1)),"0,5","1"),"2"),"")</f>
        <v/>
      </c>
      <c r="P207" s="48"/>
      <c r="Q207" s="65">
        <f t="shared" si="33"/>
        <v>0</v>
      </c>
      <c r="R207" s="65" t="str">
        <f>IF(Formátování_v3!P209 &lt;&gt; "",Formátování_v3!P209,"")</f>
        <v/>
      </c>
      <c r="S207" s="66">
        <f t="shared" si="34"/>
        <v>0</v>
      </c>
      <c r="T207" s="58">
        <f t="shared" si="35"/>
        <v>0</v>
      </c>
      <c r="U207" s="58">
        <f t="shared" si="36"/>
        <v>0</v>
      </c>
      <c r="V207" s="58">
        <f t="shared" si="37"/>
        <v>0</v>
      </c>
      <c r="W207" s="58">
        <f t="shared" si="38"/>
        <v>0</v>
      </c>
      <c r="X207" s="58">
        <f t="shared" si="39"/>
        <v>0</v>
      </c>
      <c r="Y207" s="58">
        <f t="shared" si="40"/>
        <v>0</v>
      </c>
      <c r="Z207" s="1">
        <f t="shared" si="41"/>
        <v>0</v>
      </c>
      <c r="AE207" s="51">
        <f t="shared" si="32"/>
        <v>0</v>
      </c>
    </row>
    <row r="208" spans="1:31" ht="18.75" x14ac:dyDescent="0.2">
      <c r="A208" s="24">
        <f t="shared" si="31"/>
        <v>191</v>
      </c>
      <c r="B208" s="25">
        <f>Formátování_v3!B210</f>
        <v>0</v>
      </c>
      <c r="C208" s="244">
        <f>Formátování_v3!C210</f>
        <v>0</v>
      </c>
      <c r="D208" s="245"/>
      <c r="E208" s="245"/>
      <c r="F208" s="245"/>
      <c r="G208" s="245"/>
      <c r="H208" s="246"/>
      <c r="I208" s="67">
        <f>Formátování_v3!D210</f>
        <v>0</v>
      </c>
      <c r="J208" s="68">
        <f>Formátování_v3!F210</f>
        <v>0</v>
      </c>
      <c r="K208" s="69">
        <f>Formátování_v3!G210</f>
        <v>0</v>
      </c>
      <c r="L208" s="113" t="str">
        <f>IF(LEN(Formátování_v3!J210)-LEN(SUBSTITUTE(UPPER(Formátování_v3!J210),"B",""))&gt;0,"0,5",IF(LEN(Formátování_v3!L210)-LEN(SUBSTITUTE(UPPER(Formátování_v3!L210),"B",""))&gt;0,"1",IF(LEN(Formátování_v3!N210)-LEN(SUBSTITUTE(UPPER(Formátování_v3!N210),"B",""))&gt;0,"2","")))</f>
        <v/>
      </c>
      <c r="M208" s="114" t="str">
        <f>IF(LEN(Formátování_v3!J210)+LEN(Formátování_v3!L210)+LEN(Formátování_v3!N210)-LEN(SUBSTITUTE(UPPER(Formátování_v3!J210),"B",""))-LEN(SUBSTITUTE(UPPER(Formátování_v3!L210),"B",""))-LEN(SUBSTITUTE(UPPER(Formátování_v3!N210),"B",""))&gt;1,IF(ISERROR(FIND("B",UPPER(Formátování_v3!N210),1)),IF(ISERROR(FIND("B",UPPER(Formátování_v3!L210),1)),"0,5","1"),"2"),"")</f>
        <v/>
      </c>
      <c r="N208" s="114" t="str">
        <f>IF(LEN(Formátování_v3!J210)-LEN(SUBSTITUTE(UPPER(Formátování_v3!J210),"A",""))&gt;0,"0,5",IF(LEN(Formátování_v3!L210)-LEN(SUBSTITUTE(UPPER(Formátování_v3!L210),"A",""))&gt;0,"1",IF(LEN(Formátování_v3!N210)-LEN(SUBSTITUTE(UPPER(Formátování_v3!N210),"A",""))&gt;0,"2","")))</f>
        <v/>
      </c>
      <c r="O208" s="115" t="str">
        <f>IF(LEN(Formátování_v3!J210)+LEN(Formátování_v3!L210)+LEN(Formátování_v3!N210)-LEN(SUBSTITUTE(UPPER(Formátování_v3!J210),"A",""))-LEN(SUBSTITUTE(UPPER(Formátování_v3!L210),"A",""))-LEN(SUBSTITUTE(UPPER(Formátování_v3!N210),"A",""))&gt;1,IF(ISERROR(FIND("A",UPPER(Formátování_v3!N210),1)),IF(ISERROR(FIND("A",UPPER(Formátování_v3!L210),1)),"0,5","1"),"2"),"")</f>
        <v/>
      </c>
      <c r="P208" s="48"/>
      <c r="Q208" s="65">
        <f t="shared" si="33"/>
        <v>0</v>
      </c>
      <c r="R208" s="65" t="str">
        <f>IF(Formátování_v3!P210 &lt;&gt; "",Formátování_v3!P210,"")</f>
        <v/>
      </c>
      <c r="S208" s="66">
        <f t="shared" si="34"/>
        <v>0</v>
      </c>
      <c r="T208" s="58">
        <f t="shared" si="35"/>
        <v>0</v>
      </c>
      <c r="U208" s="58">
        <f t="shared" si="36"/>
        <v>0</v>
      </c>
      <c r="V208" s="58">
        <f t="shared" si="37"/>
        <v>0</v>
      </c>
      <c r="W208" s="58">
        <f t="shared" si="38"/>
        <v>0</v>
      </c>
      <c r="X208" s="58">
        <f t="shared" si="39"/>
        <v>0</v>
      </c>
      <c r="Y208" s="58">
        <f t="shared" si="40"/>
        <v>0</v>
      </c>
      <c r="Z208" s="1">
        <f t="shared" si="41"/>
        <v>0</v>
      </c>
      <c r="AE208" s="51">
        <f t="shared" si="32"/>
        <v>0</v>
      </c>
    </row>
    <row r="209" spans="1:31" ht="18.75" x14ac:dyDescent="0.2">
      <c r="A209" s="24">
        <f t="shared" si="31"/>
        <v>192</v>
      </c>
      <c r="B209" s="25">
        <f>Formátování_v3!B211</f>
        <v>0</v>
      </c>
      <c r="C209" s="244">
        <f>Formátování_v3!C211</f>
        <v>0</v>
      </c>
      <c r="D209" s="245"/>
      <c r="E209" s="245"/>
      <c r="F209" s="245"/>
      <c r="G209" s="245"/>
      <c r="H209" s="246"/>
      <c r="I209" s="67">
        <f>Formátování_v3!D211</f>
        <v>0</v>
      </c>
      <c r="J209" s="68">
        <f>Formátování_v3!F211</f>
        <v>0</v>
      </c>
      <c r="K209" s="69">
        <f>Formátování_v3!G211</f>
        <v>0</v>
      </c>
      <c r="L209" s="113" t="str">
        <f>IF(LEN(Formátování_v3!J211)-LEN(SUBSTITUTE(UPPER(Formátování_v3!J211),"B",""))&gt;0,"0,5",IF(LEN(Formátování_v3!L211)-LEN(SUBSTITUTE(UPPER(Formátování_v3!L211),"B",""))&gt;0,"1",IF(LEN(Formátování_v3!N211)-LEN(SUBSTITUTE(UPPER(Formátování_v3!N211),"B",""))&gt;0,"2","")))</f>
        <v/>
      </c>
      <c r="M209" s="114" t="str">
        <f>IF(LEN(Formátování_v3!J211)+LEN(Formátování_v3!L211)+LEN(Formátování_v3!N211)-LEN(SUBSTITUTE(UPPER(Formátování_v3!J211),"B",""))-LEN(SUBSTITUTE(UPPER(Formátování_v3!L211),"B",""))-LEN(SUBSTITUTE(UPPER(Formátování_v3!N211),"B",""))&gt;1,IF(ISERROR(FIND("B",UPPER(Formátování_v3!N211),1)),IF(ISERROR(FIND("B",UPPER(Formátování_v3!L211),1)),"0,5","1"),"2"),"")</f>
        <v/>
      </c>
      <c r="N209" s="114" t="str">
        <f>IF(LEN(Formátování_v3!J211)-LEN(SUBSTITUTE(UPPER(Formátování_v3!J211),"A",""))&gt;0,"0,5",IF(LEN(Formátování_v3!L211)-LEN(SUBSTITUTE(UPPER(Formátování_v3!L211),"A",""))&gt;0,"1",IF(LEN(Formátování_v3!N211)-LEN(SUBSTITUTE(UPPER(Formátování_v3!N211),"A",""))&gt;0,"2","")))</f>
        <v/>
      </c>
      <c r="O209" s="115" t="str">
        <f>IF(LEN(Formátování_v3!J211)+LEN(Formátování_v3!L211)+LEN(Formátování_v3!N211)-LEN(SUBSTITUTE(UPPER(Formátování_v3!J211),"A",""))-LEN(SUBSTITUTE(UPPER(Formátování_v3!L211),"A",""))-LEN(SUBSTITUTE(UPPER(Formátování_v3!N211),"A",""))&gt;1,IF(ISERROR(FIND("A",UPPER(Formátování_v3!N211),1)),IF(ISERROR(FIND("A",UPPER(Formátování_v3!L211),1)),"0,5","1"),"2"),"")</f>
        <v/>
      </c>
      <c r="P209" s="48"/>
      <c r="Q209" s="65">
        <f t="shared" si="33"/>
        <v>0</v>
      </c>
      <c r="R209" s="65" t="str">
        <f>IF(Formátování_v3!P211 &lt;&gt; "",Formátování_v3!P211,"")</f>
        <v/>
      </c>
      <c r="S209" s="66">
        <f t="shared" si="34"/>
        <v>0</v>
      </c>
      <c r="T209" s="58">
        <f t="shared" si="35"/>
        <v>0</v>
      </c>
      <c r="U209" s="58">
        <f t="shared" si="36"/>
        <v>0</v>
      </c>
      <c r="V209" s="58">
        <f t="shared" si="37"/>
        <v>0</v>
      </c>
      <c r="W209" s="58">
        <f t="shared" si="38"/>
        <v>0</v>
      </c>
      <c r="X209" s="58">
        <f t="shared" si="39"/>
        <v>0</v>
      </c>
      <c r="Y209" s="58">
        <f t="shared" si="40"/>
        <v>0</v>
      </c>
      <c r="Z209" s="1">
        <f t="shared" si="41"/>
        <v>0</v>
      </c>
      <c r="AE209" s="51">
        <f t="shared" si="32"/>
        <v>0</v>
      </c>
    </row>
    <row r="210" spans="1:31" ht="18.75" x14ac:dyDescent="0.2">
      <c r="A210" s="24">
        <f t="shared" si="31"/>
        <v>193</v>
      </c>
      <c r="B210" s="25">
        <f>Formátování_v3!B212</f>
        <v>0</v>
      </c>
      <c r="C210" s="244">
        <f>Formátování_v3!C212</f>
        <v>0</v>
      </c>
      <c r="D210" s="245"/>
      <c r="E210" s="245"/>
      <c r="F210" s="245"/>
      <c r="G210" s="245"/>
      <c r="H210" s="246"/>
      <c r="I210" s="67">
        <f>Formátování_v3!D212</f>
        <v>0</v>
      </c>
      <c r="J210" s="68">
        <f>Formátování_v3!F212</f>
        <v>0</v>
      </c>
      <c r="K210" s="69">
        <f>Formátování_v3!G212</f>
        <v>0</v>
      </c>
      <c r="L210" s="113" t="str">
        <f>IF(LEN(Formátování_v3!J212)-LEN(SUBSTITUTE(UPPER(Formátování_v3!J212),"B",""))&gt;0,"0,5",IF(LEN(Formátování_v3!L212)-LEN(SUBSTITUTE(UPPER(Formátování_v3!L212),"B",""))&gt;0,"1",IF(LEN(Formátování_v3!N212)-LEN(SUBSTITUTE(UPPER(Formátování_v3!N212),"B",""))&gt;0,"2","")))</f>
        <v/>
      </c>
      <c r="M210" s="114" t="str">
        <f>IF(LEN(Formátování_v3!J212)+LEN(Formátování_v3!L212)+LEN(Formátování_v3!N212)-LEN(SUBSTITUTE(UPPER(Formátování_v3!J212),"B",""))-LEN(SUBSTITUTE(UPPER(Formátování_v3!L212),"B",""))-LEN(SUBSTITUTE(UPPER(Formátování_v3!N212),"B",""))&gt;1,IF(ISERROR(FIND("B",UPPER(Formátování_v3!N212),1)),IF(ISERROR(FIND("B",UPPER(Formátování_v3!L212),1)),"0,5","1"),"2"),"")</f>
        <v/>
      </c>
      <c r="N210" s="114" t="str">
        <f>IF(LEN(Formátování_v3!J212)-LEN(SUBSTITUTE(UPPER(Formátování_v3!J212),"A",""))&gt;0,"0,5",IF(LEN(Formátování_v3!L212)-LEN(SUBSTITUTE(UPPER(Formátování_v3!L212),"A",""))&gt;0,"1",IF(LEN(Formátování_v3!N212)-LEN(SUBSTITUTE(UPPER(Formátování_v3!N212),"A",""))&gt;0,"2","")))</f>
        <v/>
      </c>
      <c r="O210" s="115" t="str">
        <f>IF(LEN(Formátování_v3!J212)+LEN(Formátování_v3!L212)+LEN(Formátování_v3!N212)-LEN(SUBSTITUTE(UPPER(Formátování_v3!J212),"A",""))-LEN(SUBSTITUTE(UPPER(Formátování_v3!L212),"A",""))-LEN(SUBSTITUTE(UPPER(Formátování_v3!N212),"A",""))&gt;1,IF(ISERROR(FIND("A",UPPER(Formátování_v3!N212),1)),IF(ISERROR(FIND("A",UPPER(Formátování_v3!L212),1)),"0,5","1"),"2"),"")</f>
        <v/>
      </c>
      <c r="P210" s="48"/>
      <c r="Q210" s="65">
        <f t="shared" si="33"/>
        <v>0</v>
      </c>
      <c r="R210" s="65" t="str">
        <f>IF(Formátování_v3!P212 &lt;&gt; "",Formátování_v3!P212,"")</f>
        <v/>
      </c>
      <c r="S210" s="66">
        <f t="shared" si="34"/>
        <v>0</v>
      </c>
      <c r="T210" s="58">
        <f t="shared" si="35"/>
        <v>0</v>
      </c>
      <c r="U210" s="58">
        <f t="shared" si="36"/>
        <v>0</v>
      </c>
      <c r="V210" s="58">
        <f t="shared" si="37"/>
        <v>0</v>
      </c>
      <c r="W210" s="58">
        <f t="shared" si="38"/>
        <v>0</v>
      </c>
      <c r="X210" s="58">
        <f t="shared" si="39"/>
        <v>0</v>
      </c>
      <c r="Y210" s="58">
        <f t="shared" si="40"/>
        <v>0</v>
      </c>
      <c r="Z210" s="1">
        <f t="shared" si="41"/>
        <v>0</v>
      </c>
      <c r="AE210" s="51">
        <f t="shared" si="32"/>
        <v>0</v>
      </c>
    </row>
    <row r="211" spans="1:31" ht="18.75" x14ac:dyDescent="0.2">
      <c r="A211" s="24">
        <f t="shared" ref="A211:A274" si="42">A210+1</f>
        <v>194</v>
      </c>
      <c r="B211" s="25">
        <f>Formátování_v3!B213</f>
        <v>0</v>
      </c>
      <c r="C211" s="244">
        <f>Formátování_v3!C213</f>
        <v>0</v>
      </c>
      <c r="D211" s="245"/>
      <c r="E211" s="245"/>
      <c r="F211" s="245"/>
      <c r="G211" s="245"/>
      <c r="H211" s="246"/>
      <c r="I211" s="67">
        <f>Formátování_v3!D213</f>
        <v>0</v>
      </c>
      <c r="J211" s="68">
        <f>Formátování_v3!F213</f>
        <v>0</v>
      </c>
      <c r="K211" s="69">
        <f>Formátování_v3!G213</f>
        <v>0</v>
      </c>
      <c r="L211" s="113" t="str">
        <f>IF(LEN(Formátování_v3!J213)-LEN(SUBSTITUTE(UPPER(Formátování_v3!J213),"B",""))&gt;0,"0,5",IF(LEN(Formátování_v3!L213)-LEN(SUBSTITUTE(UPPER(Formátování_v3!L213),"B",""))&gt;0,"1",IF(LEN(Formátování_v3!N213)-LEN(SUBSTITUTE(UPPER(Formátování_v3!N213),"B",""))&gt;0,"2","")))</f>
        <v/>
      </c>
      <c r="M211" s="114" t="str">
        <f>IF(LEN(Formátování_v3!J213)+LEN(Formátování_v3!L213)+LEN(Formátování_v3!N213)-LEN(SUBSTITUTE(UPPER(Formátování_v3!J213),"B",""))-LEN(SUBSTITUTE(UPPER(Formátování_v3!L213),"B",""))-LEN(SUBSTITUTE(UPPER(Formátování_v3!N213),"B",""))&gt;1,IF(ISERROR(FIND("B",UPPER(Formátování_v3!N213),1)),IF(ISERROR(FIND("B",UPPER(Formátování_v3!L213),1)),"0,5","1"),"2"),"")</f>
        <v/>
      </c>
      <c r="N211" s="114" t="str">
        <f>IF(LEN(Formátování_v3!J213)-LEN(SUBSTITUTE(UPPER(Formátování_v3!J213),"A",""))&gt;0,"0,5",IF(LEN(Formátování_v3!L213)-LEN(SUBSTITUTE(UPPER(Formátování_v3!L213),"A",""))&gt;0,"1",IF(LEN(Formátování_v3!N213)-LEN(SUBSTITUTE(UPPER(Formátování_v3!N213),"A",""))&gt;0,"2","")))</f>
        <v/>
      </c>
      <c r="O211" s="115" t="str">
        <f>IF(LEN(Formátování_v3!J213)+LEN(Formátování_v3!L213)+LEN(Formátování_v3!N213)-LEN(SUBSTITUTE(UPPER(Formátování_v3!J213),"A",""))-LEN(SUBSTITUTE(UPPER(Formátování_v3!L213),"A",""))-LEN(SUBSTITUTE(UPPER(Formátování_v3!N213),"A",""))&gt;1,IF(ISERROR(FIND("A",UPPER(Formátování_v3!N213),1)),IF(ISERROR(FIND("A",UPPER(Formátování_v3!L213),1)),"0,5","1"),"2"),"")</f>
        <v/>
      </c>
      <c r="P211" s="48"/>
      <c r="Q211" s="65">
        <f t="shared" si="33"/>
        <v>0</v>
      </c>
      <c r="R211" s="65" t="str">
        <f>IF(Formátování_v3!P213 &lt;&gt; "",Formátování_v3!P213,"")</f>
        <v/>
      </c>
      <c r="S211" s="66">
        <f t="shared" si="34"/>
        <v>0</v>
      </c>
      <c r="T211" s="58">
        <f t="shared" si="35"/>
        <v>0</v>
      </c>
      <c r="U211" s="58">
        <f t="shared" si="36"/>
        <v>0</v>
      </c>
      <c r="V211" s="58">
        <f t="shared" si="37"/>
        <v>0</v>
      </c>
      <c r="W211" s="58">
        <f t="shared" si="38"/>
        <v>0</v>
      </c>
      <c r="X211" s="58">
        <f t="shared" si="39"/>
        <v>0</v>
      </c>
      <c r="Y211" s="58">
        <f t="shared" si="40"/>
        <v>0</v>
      </c>
      <c r="Z211" s="1">
        <f t="shared" si="41"/>
        <v>0</v>
      </c>
      <c r="AE211" s="51">
        <f t="shared" ref="AE211:AE274" si="43">IF(OR(L211&lt;&gt;"",M211&lt;&gt;"",N211&lt;&gt;"",O211&lt;&gt;""),1,0)</f>
        <v>0</v>
      </c>
    </row>
    <row r="212" spans="1:31" ht="18.75" x14ac:dyDescent="0.2">
      <c r="A212" s="24">
        <f t="shared" si="42"/>
        <v>195</v>
      </c>
      <c r="B212" s="25">
        <f>Formátování_v3!B214</f>
        <v>0</v>
      </c>
      <c r="C212" s="244">
        <f>Formátování_v3!C214</f>
        <v>0</v>
      </c>
      <c r="D212" s="245"/>
      <c r="E212" s="245"/>
      <c r="F212" s="245"/>
      <c r="G212" s="245"/>
      <c r="H212" s="246"/>
      <c r="I212" s="67">
        <f>Formátování_v3!D214</f>
        <v>0</v>
      </c>
      <c r="J212" s="68">
        <f>Formátování_v3!F214</f>
        <v>0</v>
      </c>
      <c r="K212" s="69">
        <f>Formátování_v3!G214</f>
        <v>0</v>
      </c>
      <c r="L212" s="113" t="str">
        <f>IF(LEN(Formátování_v3!J214)-LEN(SUBSTITUTE(UPPER(Formátování_v3!J214),"B",""))&gt;0,"0,5",IF(LEN(Formátování_v3!L214)-LEN(SUBSTITUTE(UPPER(Formátování_v3!L214),"B",""))&gt;0,"1",IF(LEN(Formátování_v3!N214)-LEN(SUBSTITUTE(UPPER(Formátování_v3!N214),"B",""))&gt;0,"2","")))</f>
        <v/>
      </c>
      <c r="M212" s="114" t="str">
        <f>IF(LEN(Formátování_v3!J214)+LEN(Formátování_v3!L214)+LEN(Formátování_v3!N214)-LEN(SUBSTITUTE(UPPER(Formátování_v3!J214),"B",""))-LEN(SUBSTITUTE(UPPER(Formátování_v3!L214),"B",""))-LEN(SUBSTITUTE(UPPER(Formátování_v3!N214),"B",""))&gt;1,IF(ISERROR(FIND("B",UPPER(Formátování_v3!N214),1)),IF(ISERROR(FIND("B",UPPER(Formátování_v3!L214),1)),"0,5","1"),"2"),"")</f>
        <v/>
      </c>
      <c r="N212" s="114" t="str">
        <f>IF(LEN(Formátování_v3!J214)-LEN(SUBSTITUTE(UPPER(Formátování_v3!J214),"A",""))&gt;0,"0,5",IF(LEN(Formátování_v3!L214)-LEN(SUBSTITUTE(UPPER(Formátování_v3!L214),"A",""))&gt;0,"1",IF(LEN(Formátování_v3!N214)-LEN(SUBSTITUTE(UPPER(Formátování_v3!N214),"A",""))&gt;0,"2","")))</f>
        <v/>
      </c>
      <c r="O212" s="115" t="str">
        <f>IF(LEN(Formátování_v3!J214)+LEN(Formátování_v3!L214)+LEN(Formátování_v3!N214)-LEN(SUBSTITUTE(UPPER(Formátování_v3!J214),"A",""))-LEN(SUBSTITUTE(UPPER(Formátování_v3!L214),"A",""))-LEN(SUBSTITUTE(UPPER(Formátování_v3!N214),"A",""))&gt;1,IF(ISERROR(FIND("A",UPPER(Formátování_v3!N214),1)),IF(ISERROR(FIND("A",UPPER(Formátování_v3!L214),1)),"0,5","1"),"2"),"")</f>
        <v/>
      </c>
      <c r="P212" s="48"/>
      <c r="Q212" s="65">
        <f t="shared" si="33"/>
        <v>0</v>
      </c>
      <c r="R212" s="65" t="str">
        <f>IF(Formátování_v3!P214 &lt;&gt; "",Formátování_v3!P214,"")</f>
        <v/>
      </c>
      <c r="S212" s="66">
        <f t="shared" si="34"/>
        <v>0</v>
      </c>
      <c r="T212" s="58">
        <f t="shared" si="35"/>
        <v>0</v>
      </c>
      <c r="U212" s="58">
        <f t="shared" si="36"/>
        <v>0</v>
      </c>
      <c r="V212" s="58">
        <f t="shared" si="37"/>
        <v>0</v>
      </c>
      <c r="W212" s="58">
        <f t="shared" si="38"/>
        <v>0</v>
      </c>
      <c r="X212" s="58">
        <f t="shared" si="39"/>
        <v>0</v>
      </c>
      <c r="Y212" s="58">
        <f t="shared" si="40"/>
        <v>0</v>
      </c>
      <c r="Z212" s="1">
        <f t="shared" si="41"/>
        <v>0</v>
      </c>
      <c r="AE212" s="51">
        <f t="shared" si="43"/>
        <v>0</v>
      </c>
    </row>
    <row r="213" spans="1:31" ht="18.75" x14ac:dyDescent="0.2">
      <c r="A213" s="24">
        <f t="shared" si="42"/>
        <v>196</v>
      </c>
      <c r="B213" s="25">
        <f>Formátování_v3!B215</f>
        <v>0</v>
      </c>
      <c r="C213" s="244">
        <f>Formátování_v3!C215</f>
        <v>0</v>
      </c>
      <c r="D213" s="245"/>
      <c r="E213" s="245"/>
      <c r="F213" s="245"/>
      <c r="G213" s="245"/>
      <c r="H213" s="246"/>
      <c r="I213" s="67">
        <f>Formátování_v3!D215</f>
        <v>0</v>
      </c>
      <c r="J213" s="68">
        <f>Formátování_v3!F215</f>
        <v>0</v>
      </c>
      <c r="K213" s="69">
        <f>Formátování_v3!G215</f>
        <v>0</v>
      </c>
      <c r="L213" s="113" t="str">
        <f>IF(LEN(Formátování_v3!J215)-LEN(SUBSTITUTE(UPPER(Formátování_v3!J215),"B",""))&gt;0,"0,5",IF(LEN(Formátování_v3!L215)-LEN(SUBSTITUTE(UPPER(Formátování_v3!L215),"B",""))&gt;0,"1",IF(LEN(Formátování_v3!N215)-LEN(SUBSTITUTE(UPPER(Formátování_v3!N215),"B",""))&gt;0,"2","")))</f>
        <v/>
      </c>
      <c r="M213" s="114" t="str">
        <f>IF(LEN(Formátování_v3!J215)+LEN(Formátování_v3!L215)+LEN(Formátování_v3!N215)-LEN(SUBSTITUTE(UPPER(Formátování_v3!J215),"B",""))-LEN(SUBSTITUTE(UPPER(Formátování_v3!L215),"B",""))-LEN(SUBSTITUTE(UPPER(Formátování_v3!N215),"B",""))&gt;1,IF(ISERROR(FIND("B",UPPER(Formátování_v3!N215),1)),IF(ISERROR(FIND("B",UPPER(Formátování_v3!L215),1)),"0,5","1"),"2"),"")</f>
        <v/>
      </c>
      <c r="N213" s="114" t="str">
        <f>IF(LEN(Formátování_v3!J215)-LEN(SUBSTITUTE(UPPER(Formátování_v3!J215),"A",""))&gt;0,"0,5",IF(LEN(Formátování_v3!L215)-LEN(SUBSTITUTE(UPPER(Formátování_v3!L215),"A",""))&gt;0,"1",IF(LEN(Formátování_v3!N215)-LEN(SUBSTITUTE(UPPER(Formátování_v3!N215),"A",""))&gt;0,"2","")))</f>
        <v/>
      </c>
      <c r="O213" s="115" t="str">
        <f>IF(LEN(Formátování_v3!J215)+LEN(Formátování_v3!L215)+LEN(Formátování_v3!N215)-LEN(SUBSTITUTE(UPPER(Formátování_v3!J215),"A",""))-LEN(SUBSTITUTE(UPPER(Formátování_v3!L215),"A",""))-LEN(SUBSTITUTE(UPPER(Formátování_v3!N215),"A",""))&gt;1,IF(ISERROR(FIND("A",UPPER(Formátování_v3!N215),1)),IF(ISERROR(FIND("A",UPPER(Formátování_v3!L215),1)),"0,5","1"),"2"),"")</f>
        <v/>
      </c>
      <c r="P213" s="48"/>
      <c r="Q213" s="65">
        <f t="shared" si="33"/>
        <v>0</v>
      </c>
      <c r="R213" s="65" t="str">
        <f>IF(Formátování_v3!P215 &lt;&gt; "",Formátování_v3!P215,"")</f>
        <v/>
      </c>
      <c r="S213" s="66">
        <f t="shared" si="34"/>
        <v>0</v>
      </c>
      <c r="T213" s="58">
        <f t="shared" si="35"/>
        <v>0</v>
      </c>
      <c r="U213" s="58">
        <f t="shared" si="36"/>
        <v>0</v>
      </c>
      <c r="V213" s="58">
        <f t="shared" si="37"/>
        <v>0</v>
      </c>
      <c r="W213" s="58">
        <f t="shared" si="38"/>
        <v>0</v>
      </c>
      <c r="X213" s="58">
        <f t="shared" si="39"/>
        <v>0</v>
      </c>
      <c r="Y213" s="58">
        <f t="shared" si="40"/>
        <v>0</v>
      </c>
      <c r="Z213" s="1">
        <f t="shared" si="41"/>
        <v>0</v>
      </c>
      <c r="AE213" s="51">
        <f t="shared" si="43"/>
        <v>0</v>
      </c>
    </row>
    <row r="214" spans="1:31" ht="18.75" x14ac:dyDescent="0.2">
      <c r="A214" s="24">
        <f t="shared" si="42"/>
        <v>197</v>
      </c>
      <c r="B214" s="25">
        <f>Formátování_v3!B216</f>
        <v>0</v>
      </c>
      <c r="C214" s="244">
        <f>Formátování_v3!C216</f>
        <v>0</v>
      </c>
      <c r="D214" s="245"/>
      <c r="E214" s="245"/>
      <c r="F214" s="245"/>
      <c r="G214" s="245"/>
      <c r="H214" s="246"/>
      <c r="I214" s="67">
        <f>Formátování_v3!D216</f>
        <v>0</v>
      </c>
      <c r="J214" s="68">
        <f>Formátování_v3!F216</f>
        <v>0</v>
      </c>
      <c r="K214" s="69">
        <f>Formátování_v3!G216</f>
        <v>0</v>
      </c>
      <c r="L214" s="113" t="str">
        <f>IF(LEN(Formátování_v3!J216)-LEN(SUBSTITUTE(UPPER(Formátování_v3!J216),"B",""))&gt;0,"0,5",IF(LEN(Formátování_v3!L216)-LEN(SUBSTITUTE(UPPER(Formátování_v3!L216),"B",""))&gt;0,"1",IF(LEN(Formátování_v3!N216)-LEN(SUBSTITUTE(UPPER(Formátování_v3!N216),"B",""))&gt;0,"2","")))</f>
        <v/>
      </c>
      <c r="M214" s="114" t="str">
        <f>IF(LEN(Formátování_v3!J216)+LEN(Formátování_v3!L216)+LEN(Formátování_v3!N216)-LEN(SUBSTITUTE(UPPER(Formátování_v3!J216),"B",""))-LEN(SUBSTITUTE(UPPER(Formátování_v3!L216),"B",""))-LEN(SUBSTITUTE(UPPER(Formátování_v3!N216),"B",""))&gt;1,IF(ISERROR(FIND("B",UPPER(Formátování_v3!N216),1)),IF(ISERROR(FIND("B",UPPER(Formátování_v3!L216),1)),"0,5","1"),"2"),"")</f>
        <v/>
      </c>
      <c r="N214" s="114" t="str">
        <f>IF(LEN(Formátování_v3!J216)-LEN(SUBSTITUTE(UPPER(Formátování_v3!J216),"A",""))&gt;0,"0,5",IF(LEN(Formátování_v3!L216)-LEN(SUBSTITUTE(UPPER(Formátování_v3!L216),"A",""))&gt;0,"1",IF(LEN(Formátování_v3!N216)-LEN(SUBSTITUTE(UPPER(Formátování_v3!N216),"A",""))&gt;0,"2","")))</f>
        <v/>
      </c>
      <c r="O214" s="115" t="str">
        <f>IF(LEN(Formátování_v3!J216)+LEN(Formátování_v3!L216)+LEN(Formátování_v3!N216)-LEN(SUBSTITUTE(UPPER(Formátování_v3!J216),"A",""))-LEN(SUBSTITUTE(UPPER(Formátování_v3!L216),"A",""))-LEN(SUBSTITUTE(UPPER(Formátování_v3!N216),"A",""))&gt;1,IF(ISERROR(FIND("A",UPPER(Formátování_v3!N216),1)),IF(ISERROR(FIND("A",UPPER(Formátování_v3!L216),1)),"0,5","1"),"2"),"")</f>
        <v/>
      </c>
      <c r="P214" s="48"/>
      <c r="Q214" s="65">
        <f t="shared" si="33"/>
        <v>0</v>
      </c>
      <c r="R214" s="65" t="str">
        <f>IF(Formátování_v3!P216 &lt;&gt; "",Formátování_v3!P216,"")</f>
        <v/>
      </c>
      <c r="S214" s="66">
        <f t="shared" si="34"/>
        <v>0</v>
      </c>
      <c r="T214" s="58">
        <f t="shared" si="35"/>
        <v>0</v>
      </c>
      <c r="U214" s="58">
        <f t="shared" si="36"/>
        <v>0</v>
      </c>
      <c r="V214" s="58">
        <f t="shared" si="37"/>
        <v>0</v>
      </c>
      <c r="W214" s="58">
        <f t="shared" si="38"/>
        <v>0</v>
      </c>
      <c r="X214" s="58">
        <f t="shared" si="39"/>
        <v>0</v>
      </c>
      <c r="Y214" s="58">
        <f t="shared" si="40"/>
        <v>0</v>
      </c>
      <c r="Z214" s="1">
        <f t="shared" si="41"/>
        <v>0</v>
      </c>
      <c r="AE214" s="51">
        <f t="shared" si="43"/>
        <v>0</v>
      </c>
    </row>
    <row r="215" spans="1:31" ht="18.75" x14ac:dyDescent="0.2">
      <c r="A215" s="24">
        <f t="shared" si="42"/>
        <v>198</v>
      </c>
      <c r="B215" s="25">
        <f>Formátování_v3!B217</f>
        <v>0</v>
      </c>
      <c r="C215" s="244">
        <f>Formátování_v3!C217</f>
        <v>0</v>
      </c>
      <c r="D215" s="245"/>
      <c r="E215" s="245"/>
      <c r="F215" s="245"/>
      <c r="G215" s="245"/>
      <c r="H215" s="246"/>
      <c r="I215" s="67">
        <f>Formátování_v3!D217</f>
        <v>0</v>
      </c>
      <c r="J215" s="68">
        <f>Formátování_v3!F217</f>
        <v>0</v>
      </c>
      <c r="K215" s="69">
        <f>Formátování_v3!G217</f>
        <v>0</v>
      </c>
      <c r="L215" s="113" t="str">
        <f>IF(LEN(Formátování_v3!J217)-LEN(SUBSTITUTE(UPPER(Formátování_v3!J217),"B",""))&gt;0,"0,5",IF(LEN(Formátování_v3!L217)-LEN(SUBSTITUTE(UPPER(Formátování_v3!L217),"B",""))&gt;0,"1",IF(LEN(Formátování_v3!N217)-LEN(SUBSTITUTE(UPPER(Formátování_v3!N217),"B",""))&gt;0,"2","")))</f>
        <v/>
      </c>
      <c r="M215" s="114" t="str">
        <f>IF(LEN(Formátování_v3!J217)+LEN(Formátování_v3!L217)+LEN(Formátování_v3!N217)-LEN(SUBSTITUTE(UPPER(Formátování_v3!J217),"B",""))-LEN(SUBSTITUTE(UPPER(Formátování_v3!L217),"B",""))-LEN(SUBSTITUTE(UPPER(Formátování_v3!N217),"B",""))&gt;1,IF(ISERROR(FIND("B",UPPER(Formátování_v3!N217),1)),IF(ISERROR(FIND("B",UPPER(Formátování_v3!L217),1)),"0,5","1"),"2"),"")</f>
        <v/>
      </c>
      <c r="N215" s="114" t="str">
        <f>IF(LEN(Formátování_v3!J217)-LEN(SUBSTITUTE(UPPER(Formátování_v3!J217),"A",""))&gt;0,"0,5",IF(LEN(Formátování_v3!L217)-LEN(SUBSTITUTE(UPPER(Formátování_v3!L217),"A",""))&gt;0,"1",IF(LEN(Formátování_v3!N217)-LEN(SUBSTITUTE(UPPER(Formátování_v3!N217),"A",""))&gt;0,"2","")))</f>
        <v/>
      </c>
      <c r="O215" s="115" t="str">
        <f>IF(LEN(Formátování_v3!J217)+LEN(Formátování_v3!L217)+LEN(Formátování_v3!N217)-LEN(SUBSTITUTE(UPPER(Formátování_v3!J217),"A",""))-LEN(SUBSTITUTE(UPPER(Formátování_v3!L217),"A",""))-LEN(SUBSTITUTE(UPPER(Formátování_v3!N217),"A",""))&gt;1,IF(ISERROR(FIND("A",UPPER(Formátování_v3!N217),1)),IF(ISERROR(FIND("A",UPPER(Formátování_v3!L217),1)),"0,5","1"),"2"),"")</f>
        <v/>
      </c>
      <c r="P215" s="48"/>
      <c r="Q215" s="65">
        <f t="shared" si="33"/>
        <v>0</v>
      </c>
      <c r="R215" s="65" t="str">
        <f>IF(Formátování_v3!P217 &lt;&gt; "",Formátování_v3!P217,"")</f>
        <v/>
      </c>
      <c r="S215" s="66">
        <f t="shared" si="34"/>
        <v>0</v>
      </c>
      <c r="T215" s="58">
        <f t="shared" si="35"/>
        <v>0</v>
      </c>
      <c r="U215" s="58">
        <f t="shared" si="36"/>
        <v>0</v>
      </c>
      <c r="V215" s="58">
        <f t="shared" si="37"/>
        <v>0</v>
      </c>
      <c r="W215" s="58">
        <f t="shared" si="38"/>
        <v>0</v>
      </c>
      <c r="X215" s="58">
        <f t="shared" si="39"/>
        <v>0</v>
      </c>
      <c r="Y215" s="58">
        <f t="shared" si="40"/>
        <v>0</v>
      </c>
      <c r="Z215" s="1">
        <f t="shared" si="41"/>
        <v>0</v>
      </c>
      <c r="AE215" s="51">
        <f t="shared" si="43"/>
        <v>0</v>
      </c>
    </row>
    <row r="216" spans="1:31" ht="18.75" x14ac:dyDescent="0.2">
      <c r="A216" s="24">
        <f t="shared" si="42"/>
        <v>199</v>
      </c>
      <c r="B216" s="25">
        <f>Formátování_v3!B218</f>
        <v>0</v>
      </c>
      <c r="C216" s="244">
        <f>Formátování_v3!C218</f>
        <v>0</v>
      </c>
      <c r="D216" s="245"/>
      <c r="E216" s="245"/>
      <c r="F216" s="245"/>
      <c r="G216" s="245"/>
      <c r="H216" s="246"/>
      <c r="I216" s="67">
        <f>Formátování_v3!D218</f>
        <v>0</v>
      </c>
      <c r="J216" s="68">
        <f>Formátování_v3!F218</f>
        <v>0</v>
      </c>
      <c r="K216" s="69">
        <f>Formátování_v3!G218</f>
        <v>0</v>
      </c>
      <c r="L216" s="113" t="str">
        <f>IF(LEN(Formátování_v3!J218)-LEN(SUBSTITUTE(UPPER(Formátování_v3!J218),"B",""))&gt;0,"0,5",IF(LEN(Formátování_v3!L218)-LEN(SUBSTITUTE(UPPER(Formátování_v3!L218),"B",""))&gt;0,"1",IF(LEN(Formátování_v3!N218)-LEN(SUBSTITUTE(UPPER(Formátování_v3!N218),"B",""))&gt;0,"2","")))</f>
        <v/>
      </c>
      <c r="M216" s="114" t="str">
        <f>IF(LEN(Formátování_v3!J218)+LEN(Formátování_v3!L218)+LEN(Formátování_v3!N218)-LEN(SUBSTITUTE(UPPER(Formátování_v3!J218),"B",""))-LEN(SUBSTITUTE(UPPER(Formátování_v3!L218),"B",""))-LEN(SUBSTITUTE(UPPER(Formátování_v3!N218),"B",""))&gt;1,IF(ISERROR(FIND("B",UPPER(Formátování_v3!N218),1)),IF(ISERROR(FIND("B",UPPER(Formátování_v3!L218),1)),"0,5","1"),"2"),"")</f>
        <v/>
      </c>
      <c r="N216" s="114" t="str">
        <f>IF(LEN(Formátování_v3!J218)-LEN(SUBSTITUTE(UPPER(Formátování_v3!J218),"A",""))&gt;0,"0,5",IF(LEN(Formátování_v3!L218)-LEN(SUBSTITUTE(UPPER(Formátování_v3!L218),"A",""))&gt;0,"1",IF(LEN(Formátování_v3!N218)-LEN(SUBSTITUTE(UPPER(Formátování_v3!N218),"A",""))&gt;0,"2","")))</f>
        <v/>
      </c>
      <c r="O216" s="115" t="str">
        <f>IF(LEN(Formátování_v3!J218)+LEN(Formátování_v3!L218)+LEN(Formátování_v3!N218)-LEN(SUBSTITUTE(UPPER(Formátování_v3!J218),"A",""))-LEN(SUBSTITUTE(UPPER(Formátování_v3!L218),"A",""))-LEN(SUBSTITUTE(UPPER(Formátování_v3!N218),"A",""))&gt;1,IF(ISERROR(FIND("A",UPPER(Formátování_v3!N218),1)),IF(ISERROR(FIND("A",UPPER(Formátování_v3!L218),1)),"0,5","1"),"2"),"")</f>
        <v/>
      </c>
      <c r="P216" s="48"/>
      <c r="Q216" s="65">
        <f t="shared" si="33"/>
        <v>0</v>
      </c>
      <c r="R216" s="65" t="str">
        <f>IF(Formátování_v3!P218 &lt;&gt; "",Formátování_v3!P218,"")</f>
        <v/>
      </c>
      <c r="S216" s="66">
        <f t="shared" si="34"/>
        <v>0</v>
      </c>
      <c r="T216" s="58">
        <f t="shared" si="35"/>
        <v>0</v>
      </c>
      <c r="U216" s="58">
        <f t="shared" si="36"/>
        <v>0</v>
      </c>
      <c r="V216" s="58">
        <f t="shared" si="37"/>
        <v>0</v>
      </c>
      <c r="W216" s="58">
        <f t="shared" si="38"/>
        <v>0</v>
      </c>
      <c r="X216" s="58">
        <f t="shared" si="39"/>
        <v>0</v>
      </c>
      <c r="Y216" s="58">
        <f t="shared" si="40"/>
        <v>0</v>
      </c>
      <c r="Z216" s="1">
        <f t="shared" si="41"/>
        <v>0</v>
      </c>
      <c r="AE216" s="51">
        <f t="shared" si="43"/>
        <v>0</v>
      </c>
    </row>
    <row r="217" spans="1:31" ht="18.75" x14ac:dyDescent="0.2">
      <c r="A217" s="24">
        <f t="shared" si="42"/>
        <v>200</v>
      </c>
      <c r="B217" s="25">
        <f>Formátování_v3!B219</f>
        <v>0</v>
      </c>
      <c r="C217" s="244">
        <f>Formátování_v3!C219</f>
        <v>0</v>
      </c>
      <c r="D217" s="245"/>
      <c r="E217" s="245"/>
      <c r="F217" s="245"/>
      <c r="G217" s="245"/>
      <c r="H217" s="246"/>
      <c r="I217" s="67">
        <f>Formátování_v3!D219</f>
        <v>0</v>
      </c>
      <c r="J217" s="68">
        <f>Formátování_v3!F219</f>
        <v>0</v>
      </c>
      <c r="K217" s="69">
        <f>Formátování_v3!G219</f>
        <v>0</v>
      </c>
      <c r="L217" s="113" t="str">
        <f>IF(LEN(Formátování_v3!J219)-LEN(SUBSTITUTE(UPPER(Formátování_v3!J219),"B",""))&gt;0,"0,5",IF(LEN(Formátování_v3!L219)-LEN(SUBSTITUTE(UPPER(Formátování_v3!L219),"B",""))&gt;0,"1",IF(LEN(Formátování_v3!N219)-LEN(SUBSTITUTE(UPPER(Formátování_v3!N219),"B",""))&gt;0,"2","")))</f>
        <v/>
      </c>
      <c r="M217" s="114" t="str">
        <f>IF(LEN(Formátování_v3!J219)+LEN(Formátování_v3!L219)+LEN(Formátování_v3!N219)-LEN(SUBSTITUTE(UPPER(Formátování_v3!J219),"B",""))-LEN(SUBSTITUTE(UPPER(Formátování_v3!L219),"B",""))-LEN(SUBSTITUTE(UPPER(Formátování_v3!N219),"B",""))&gt;1,IF(ISERROR(FIND("B",UPPER(Formátování_v3!N219),1)),IF(ISERROR(FIND("B",UPPER(Formátování_v3!L219),1)),"0,5","1"),"2"),"")</f>
        <v/>
      </c>
      <c r="N217" s="114" t="str">
        <f>IF(LEN(Formátování_v3!J219)-LEN(SUBSTITUTE(UPPER(Formátování_v3!J219),"A",""))&gt;0,"0,5",IF(LEN(Formátování_v3!L219)-LEN(SUBSTITUTE(UPPER(Formátování_v3!L219),"A",""))&gt;0,"1",IF(LEN(Formátování_v3!N219)-LEN(SUBSTITUTE(UPPER(Formátování_v3!N219),"A",""))&gt;0,"2","")))</f>
        <v/>
      </c>
      <c r="O217" s="115" t="str">
        <f>IF(LEN(Formátování_v3!J219)+LEN(Formátování_v3!L219)+LEN(Formátování_v3!N219)-LEN(SUBSTITUTE(UPPER(Formátování_v3!J219),"A",""))-LEN(SUBSTITUTE(UPPER(Formátování_v3!L219),"A",""))-LEN(SUBSTITUTE(UPPER(Formátování_v3!N219),"A",""))&gt;1,IF(ISERROR(FIND("A",UPPER(Formátování_v3!N219),1)),IF(ISERROR(FIND("A",UPPER(Formátování_v3!L219),1)),"0,5","1"),"2"),"")</f>
        <v/>
      </c>
      <c r="P217" s="48"/>
      <c r="Q217" s="65">
        <f t="shared" si="33"/>
        <v>0</v>
      </c>
      <c r="R217" s="65" t="str">
        <f>IF(Formátování_v3!P219 &lt;&gt; "",Formátování_v3!P219,"")</f>
        <v/>
      </c>
      <c r="S217" s="66">
        <f t="shared" si="34"/>
        <v>0</v>
      </c>
      <c r="T217" s="58">
        <f t="shared" si="35"/>
        <v>0</v>
      </c>
      <c r="U217" s="58">
        <f t="shared" si="36"/>
        <v>0</v>
      </c>
      <c r="V217" s="58">
        <f t="shared" si="37"/>
        <v>0</v>
      </c>
      <c r="W217" s="58">
        <f t="shared" si="38"/>
        <v>0</v>
      </c>
      <c r="X217" s="58">
        <f t="shared" si="39"/>
        <v>0</v>
      </c>
      <c r="Y217" s="58">
        <f t="shared" si="40"/>
        <v>0</v>
      </c>
      <c r="Z217" s="1">
        <f t="shared" si="41"/>
        <v>0</v>
      </c>
      <c r="AE217" s="51">
        <f t="shared" si="43"/>
        <v>0</v>
      </c>
    </row>
    <row r="218" spans="1:31" ht="18.75" x14ac:dyDescent="0.2">
      <c r="A218" s="24">
        <f t="shared" si="42"/>
        <v>201</v>
      </c>
      <c r="B218" s="25">
        <f>Formátování_v3!B220</f>
        <v>0</v>
      </c>
      <c r="C218" s="244">
        <f>Formátování_v3!C220</f>
        <v>0</v>
      </c>
      <c r="D218" s="245"/>
      <c r="E218" s="245"/>
      <c r="F218" s="245"/>
      <c r="G218" s="245"/>
      <c r="H218" s="246"/>
      <c r="I218" s="67">
        <f>Formátování_v3!D220</f>
        <v>0</v>
      </c>
      <c r="J218" s="68">
        <f>Formátování_v3!F220</f>
        <v>0</v>
      </c>
      <c r="K218" s="69">
        <f>Formátování_v3!G220</f>
        <v>0</v>
      </c>
      <c r="L218" s="113" t="str">
        <f>IF(LEN(Formátování_v3!J220)-LEN(SUBSTITUTE(UPPER(Formátování_v3!J220),"B",""))&gt;0,"0,5",IF(LEN(Formátování_v3!L220)-LEN(SUBSTITUTE(UPPER(Formátování_v3!L220),"B",""))&gt;0,"1",IF(LEN(Formátování_v3!N220)-LEN(SUBSTITUTE(UPPER(Formátování_v3!N220),"B",""))&gt;0,"2","")))</f>
        <v/>
      </c>
      <c r="M218" s="114" t="str">
        <f>IF(LEN(Formátování_v3!J220)+LEN(Formátování_v3!L220)+LEN(Formátování_v3!N220)-LEN(SUBSTITUTE(UPPER(Formátování_v3!J220),"B",""))-LEN(SUBSTITUTE(UPPER(Formátování_v3!L220),"B",""))-LEN(SUBSTITUTE(UPPER(Formátování_v3!N220),"B",""))&gt;1,IF(ISERROR(FIND("B",UPPER(Formátování_v3!N220),1)),IF(ISERROR(FIND("B",UPPER(Formátování_v3!L220),1)),"0,5","1"),"2"),"")</f>
        <v/>
      </c>
      <c r="N218" s="114" t="str">
        <f>IF(LEN(Formátování_v3!J220)-LEN(SUBSTITUTE(UPPER(Formátování_v3!J220),"A",""))&gt;0,"0,5",IF(LEN(Formátování_v3!L220)-LEN(SUBSTITUTE(UPPER(Formátování_v3!L220),"A",""))&gt;0,"1",IF(LEN(Formátování_v3!N220)-LEN(SUBSTITUTE(UPPER(Formátování_v3!N220),"A",""))&gt;0,"2","")))</f>
        <v/>
      </c>
      <c r="O218" s="115" t="str">
        <f>IF(LEN(Formátování_v3!J220)+LEN(Formátování_v3!L220)+LEN(Formátování_v3!N220)-LEN(SUBSTITUTE(UPPER(Formátování_v3!J220),"A",""))-LEN(SUBSTITUTE(UPPER(Formátování_v3!L220),"A",""))-LEN(SUBSTITUTE(UPPER(Formátování_v3!N220),"A",""))&gt;1,IF(ISERROR(FIND("A",UPPER(Formátování_v3!N220),1)),IF(ISERROR(FIND("A",UPPER(Formátování_v3!L220),1)),"0,5","1"),"2"),"")</f>
        <v/>
      </c>
      <c r="P218" s="48"/>
      <c r="Q218" s="65">
        <f t="shared" si="33"/>
        <v>0</v>
      </c>
      <c r="R218" s="65" t="str">
        <f>IF(Formátování_v3!P220 &lt;&gt; "",Formátování_v3!P220,"")</f>
        <v/>
      </c>
      <c r="S218" s="66">
        <f t="shared" si="34"/>
        <v>0</v>
      </c>
      <c r="T218" s="58">
        <f t="shared" si="35"/>
        <v>0</v>
      </c>
      <c r="U218" s="58">
        <f t="shared" si="36"/>
        <v>0</v>
      </c>
      <c r="V218" s="58">
        <f t="shared" si="37"/>
        <v>0</v>
      </c>
      <c r="W218" s="58">
        <f t="shared" si="38"/>
        <v>0</v>
      </c>
      <c r="X218" s="58">
        <f t="shared" si="39"/>
        <v>0</v>
      </c>
      <c r="Y218" s="58">
        <f t="shared" si="40"/>
        <v>0</v>
      </c>
      <c r="Z218" s="1">
        <f t="shared" si="41"/>
        <v>0</v>
      </c>
      <c r="AE218" s="51">
        <f t="shared" si="43"/>
        <v>0</v>
      </c>
    </row>
    <row r="219" spans="1:31" ht="18.75" x14ac:dyDescent="0.2">
      <c r="A219" s="24">
        <f t="shared" si="42"/>
        <v>202</v>
      </c>
      <c r="B219" s="25">
        <f>Formátování_v3!B221</f>
        <v>0</v>
      </c>
      <c r="C219" s="244">
        <f>Formátování_v3!C221</f>
        <v>0</v>
      </c>
      <c r="D219" s="245"/>
      <c r="E219" s="245"/>
      <c r="F219" s="245"/>
      <c r="G219" s="245"/>
      <c r="H219" s="246"/>
      <c r="I219" s="67">
        <f>Formátování_v3!D221</f>
        <v>0</v>
      </c>
      <c r="J219" s="68">
        <f>Formátování_v3!F221</f>
        <v>0</v>
      </c>
      <c r="K219" s="69">
        <f>Formátování_v3!G221</f>
        <v>0</v>
      </c>
      <c r="L219" s="113" t="str">
        <f>IF(LEN(Formátování_v3!J221)-LEN(SUBSTITUTE(UPPER(Formátování_v3!J221),"B",""))&gt;0,"0,5",IF(LEN(Formátování_v3!L221)-LEN(SUBSTITUTE(UPPER(Formátování_v3!L221),"B",""))&gt;0,"1",IF(LEN(Formátování_v3!N221)-LEN(SUBSTITUTE(UPPER(Formátování_v3!N221),"B",""))&gt;0,"2","")))</f>
        <v/>
      </c>
      <c r="M219" s="114" t="str">
        <f>IF(LEN(Formátování_v3!J221)+LEN(Formátování_v3!L221)+LEN(Formátování_v3!N221)-LEN(SUBSTITUTE(UPPER(Formátování_v3!J221),"B",""))-LEN(SUBSTITUTE(UPPER(Formátování_v3!L221),"B",""))-LEN(SUBSTITUTE(UPPER(Formátování_v3!N221),"B",""))&gt;1,IF(ISERROR(FIND("B",UPPER(Formátování_v3!N221),1)),IF(ISERROR(FIND("B",UPPER(Formátování_v3!L221),1)),"0,5","1"),"2"),"")</f>
        <v/>
      </c>
      <c r="N219" s="114" t="str">
        <f>IF(LEN(Formátování_v3!J221)-LEN(SUBSTITUTE(UPPER(Formátování_v3!J221),"A",""))&gt;0,"0,5",IF(LEN(Formátování_v3!L221)-LEN(SUBSTITUTE(UPPER(Formátování_v3!L221),"A",""))&gt;0,"1",IF(LEN(Formátování_v3!N221)-LEN(SUBSTITUTE(UPPER(Formátování_v3!N221),"A",""))&gt;0,"2","")))</f>
        <v/>
      </c>
      <c r="O219" s="115" t="str">
        <f>IF(LEN(Formátování_v3!J221)+LEN(Formátování_v3!L221)+LEN(Formátování_v3!N221)-LEN(SUBSTITUTE(UPPER(Formátování_v3!J221),"A",""))-LEN(SUBSTITUTE(UPPER(Formátování_v3!L221),"A",""))-LEN(SUBSTITUTE(UPPER(Formátování_v3!N221),"A",""))&gt;1,IF(ISERROR(FIND("A",UPPER(Formátování_v3!N221),1)),IF(ISERROR(FIND("A",UPPER(Formátování_v3!L221),1)),"0,5","1"),"2"),"")</f>
        <v/>
      </c>
      <c r="P219" s="48"/>
      <c r="Q219" s="65">
        <f t="shared" si="33"/>
        <v>0</v>
      </c>
      <c r="R219" s="65" t="str">
        <f>IF(Formátování_v3!P221 &lt;&gt; "",Formátování_v3!P221,"")</f>
        <v/>
      </c>
      <c r="S219" s="66">
        <f t="shared" si="34"/>
        <v>0</v>
      </c>
      <c r="T219" s="58">
        <f t="shared" si="35"/>
        <v>0</v>
      </c>
      <c r="U219" s="58">
        <f t="shared" si="36"/>
        <v>0</v>
      </c>
      <c r="V219" s="58">
        <f t="shared" si="37"/>
        <v>0</v>
      </c>
      <c r="W219" s="58">
        <f t="shared" si="38"/>
        <v>0</v>
      </c>
      <c r="X219" s="58">
        <f t="shared" si="39"/>
        <v>0</v>
      </c>
      <c r="Y219" s="58">
        <f t="shared" si="40"/>
        <v>0</v>
      </c>
      <c r="Z219" s="1">
        <f t="shared" si="41"/>
        <v>0</v>
      </c>
      <c r="AE219" s="51">
        <f t="shared" si="43"/>
        <v>0</v>
      </c>
    </row>
    <row r="220" spans="1:31" ht="18.75" x14ac:dyDescent="0.2">
      <c r="A220" s="24">
        <f t="shared" si="42"/>
        <v>203</v>
      </c>
      <c r="B220" s="25">
        <f>Formátování_v3!B222</f>
        <v>0</v>
      </c>
      <c r="C220" s="244">
        <f>Formátování_v3!C222</f>
        <v>0</v>
      </c>
      <c r="D220" s="245"/>
      <c r="E220" s="245"/>
      <c r="F220" s="245"/>
      <c r="G220" s="245"/>
      <c r="H220" s="246"/>
      <c r="I220" s="67">
        <f>Formátování_v3!D222</f>
        <v>0</v>
      </c>
      <c r="J220" s="68">
        <f>Formátování_v3!F222</f>
        <v>0</v>
      </c>
      <c r="K220" s="69">
        <f>Formátování_v3!G222</f>
        <v>0</v>
      </c>
      <c r="L220" s="113" t="str">
        <f>IF(LEN(Formátování_v3!J222)-LEN(SUBSTITUTE(UPPER(Formátování_v3!J222),"B",""))&gt;0,"0,5",IF(LEN(Formátování_v3!L222)-LEN(SUBSTITUTE(UPPER(Formátování_v3!L222),"B",""))&gt;0,"1",IF(LEN(Formátování_v3!N222)-LEN(SUBSTITUTE(UPPER(Formátování_v3!N222),"B",""))&gt;0,"2","")))</f>
        <v/>
      </c>
      <c r="M220" s="114" t="str">
        <f>IF(LEN(Formátování_v3!J222)+LEN(Formátování_v3!L222)+LEN(Formátování_v3!N222)-LEN(SUBSTITUTE(UPPER(Formátování_v3!J222),"B",""))-LEN(SUBSTITUTE(UPPER(Formátování_v3!L222),"B",""))-LEN(SUBSTITUTE(UPPER(Formátování_v3!N222),"B",""))&gt;1,IF(ISERROR(FIND("B",UPPER(Formátování_v3!N222),1)),IF(ISERROR(FIND("B",UPPER(Formátování_v3!L222),1)),"0,5","1"),"2"),"")</f>
        <v/>
      </c>
      <c r="N220" s="114" t="str">
        <f>IF(LEN(Formátování_v3!J222)-LEN(SUBSTITUTE(UPPER(Formátování_v3!J222),"A",""))&gt;0,"0,5",IF(LEN(Formátování_v3!L222)-LEN(SUBSTITUTE(UPPER(Formátování_v3!L222),"A",""))&gt;0,"1",IF(LEN(Formátování_v3!N222)-LEN(SUBSTITUTE(UPPER(Formátování_v3!N222),"A",""))&gt;0,"2","")))</f>
        <v/>
      </c>
      <c r="O220" s="115" t="str">
        <f>IF(LEN(Formátování_v3!J222)+LEN(Formátování_v3!L222)+LEN(Formátování_v3!N222)-LEN(SUBSTITUTE(UPPER(Formátování_v3!J222),"A",""))-LEN(SUBSTITUTE(UPPER(Formátování_v3!L222),"A",""))-LEN(SUBSTITUTE(UPPER(Formátování_v3!N222),"A",""))&gt;1,IF(ISERROR(FIND("A",UPPER(Formátování_v3!N222),1)),IF(ISERROR(FIND("A",UPPER(Formátování_v3!L222),1)),"0,5","1"),"2"),"")</f>
        <v/>
      </c>
      <c r="P220" s="48"/>
      <c r="Q220" s="65">
        <f t="shared" si="33"/>
        <v>0</v>
      </c>
      <c r="R220" s="65" t="str">
        <f>IF(Formátování_v3!P222 &lt;&gt; "",Formátování_v3!P222,"")</f>
        <v/>
      </c>
      <c r="S220" s="66">
        <f t="shared" si="34"/>
        <v>0</v>
      </c>
      <c r="T220" s="58">
        <f t="shared" si="35"/>
        <v>0</v>
      </c>
      <c r="U220" s="58">
        <f t="shared" si="36"/>
        <v>0</v>
      </c>
      <c r="V220" s="58">
        <f t="shared" si="37"/>
        <v>0</v>
      </c>
      <c r="W220" s="58">
        <f t="shared" si="38"/>
        <v>0</v>
      </c>
      <c r="X220" s="58">
        <f t="shared" si="39"/>
        <v>0</v>
      </c>
      <c r="Y220" s="58">
        <f t="shared" si="40"/>
        <v>0</v>
      </c>
      <c r="Z220" s="1">
        <f t="shared" si="41"/>
        <v>0</v>
      </c>
      <c r="AE220" s="51">
        <f t="shared" si="43"/>
        <v>0</v>
      </c>
    </row>
    <row r="221" spans="1:31" ht="18.75" x14ac:dyDescent="0.2">
      <c r="A221" s="24">
        <f t="shared" si="42"/>
        <v>204</v>
      </c>
      <c r="B221" s="25">
        <f>Formátování_v3!B223</f>
        <v>0</v>
      </c>
      <c r="C221" s="244">
        <f>Formátování_v3!C223</f>
        <v>0</v>
      </c>
      <c r="D221" s="245"/>
      <c r="E221" s="245"/>
      <c r="F221" s="245"/>
      <c r="G221" s="245"/>
      <c r="H221" s="246"/>
      <c r="I221" s="67">
        <f>Formátování_v3!D223</f>
        <v>0</v>
      </c>
      <c r="J221" s="68">
        <f>Formátování_v3!F223</f>
        <v>0</v>
      </c>
      <c r="K221" s="69">
        <f>Formátování_v3!G223</f>
        <v>0</v>
      </c>
      <c r="L221" s="113" t="str">
        <f>IF(LEN(Formátování_v3!J223)-LEN(SUBSTITUTE(UPPER(Formátování_v3!J223),"B",""))&gt;0,"0,5",IF(LEN(Formátování_v3!L223)-LEN(SUBSTITUTE(UPPER(Formátování_v3!L223),"B",""))&gt;0,"1",IF(LEN(Formátování_v3!N223)-LEN(SUBSTITUTE(UPPER(Formátování_v3!N223),"B",""))&gt;0,"2","")))</f>
        <v/>
      </c>
      <c r="M221" s="114" t="str">
        <f>IF(LEN(Formátování_v3!J223)+LEN(Formátování_v3!L223)+LEN(Formátování_v3!N223)-LEN(SUBSTITUTE(UPPER(Formátování_v3!J223),"B",""))-LEN(SUBSTITUTE(UPPER(Formátování_v3!L223),"B",""))-LEN(SUBSTITUTE(UPPER(Formátování_v3!N223),"B",""))&gt;1,IF(ISERROR(FIND("B",UPPER(Formátování_v3!N223),1)),IF(ISERROR(FIND("B",UPPER(Formátování_v3!L223),1)),"0,5","1"),"2"),"")</f>
        <v/>
      </c>
      <c r="N221" s="114" t="str">
        <f>IF(LEN(Formátování_v3!J223)-LEN(SUBSTITUTE(UPPER(Formátování_v3!J223),"A",""))&gt;0,"0,5",IF(LEN(Formátování_v3!L223)-LEN(SUBSTITUTE(UPPER(Formátování_v3!L223),"A",""))&gt;0,"1",IF(LEN(Formátování_v3!N223)-LEN(SUBSTITUTE(UPPER(Formátování_v3!N223),"A",""))&gt;0,"2","")))</f>
        <v/>
      </c>
      <c r="O221" s="115" t="str">
        <f>IF(LEN(Formátování_v3!J223)+LEN(Formátování_v3!L223)+LEN(Formátování_v3!N223)-LEN(SUBSTITUTE(UPPER(Formátování_v3!J223),"A",""))-LEN(SUBSTITUTE(UPPER(Formátování_v3!L223),"A",""))-LEN(SUBSTITUTE(UPPER(Formátování_v3!N223),"A",""))&gt;1,IF(ISERROR(FIND("A",UPPER(Formátování_v3!N223),1)),IF(ISERROR(FIND("A",UPPER(Formátování_v3!L223),1)),"0,5","1"),"2"),"")</f>
        <v/>
      </c>
      <c r="P221" s="48"/>
      <c r="Q221" s="65">
        <f t="shared" si="33"/>
        <v>0</v>
      </c>
      <c r="R221" s="65" t="str">
        <f>IF(Formátování_v3!P223 &lt;&gt; "",Formátování_v3!P223,"")</f>
        <v/>
      </c>
      <c r="S221" s="66">
        <f t="shared" si="34"/>
        <v>0</v>
      </c>
      <c r="T221" s="58">
        <f t="shared" si="35"/>
        <v>0</v>
      </c>
      <c r="U221" s="58">
        <f t="shared" si="36"/>
        <v>0</v>
      </c>
      <c r="V221" s="58">
        <f t="shared" si="37"/>
        <v>0</v>
      </c>
      <c r="W221" s="58">
        <f t="shared" si="38"/>
        <v>0</v>
      </c>
      <c r="X221" s="58">
        <f t="shared" si="39"/>
        <v>0</v>
      </c>
      <c r="Y221" s="58">
        <f t="shared" si="40"/>
        <v>0</v>
      </c>
      <c r="Z221" s="1">
        <f t="shared" si="41"/>
        <v>0</v>
      </c>
      <c r="AE221" s="51">
        <f t="shared" si="43"/>
        <v>0</v>
      </c>
    </row>
    <row r="222" spans="1:31" ht="18.75" x14ac:dyDescent="0.2">
      <c r="A222" s="24">
        <f t="shared" si="42"/>
        <v>205</v>
      </c>
      <c r="B222" s="25">
        <f>Formátování_v3!B224</f>
        <v>0</v>
      </c>
      <c r="C222" s="244">
        <f>Formátování_v3!C224</f>
        <v>0</v>
      </c>
      <c r="D222" s="245"/>
      <c r="E222" s="245"/>
      <c r="F222" s="245"/>
      <c r="G222" s="245"/>
      <c r="H222" s="246"/>
      <c r="I222" s="67">
        <f>Formátování_v3!D224</f>
        <v>0</v>
      </c>
      <c r="J222" s="68">
        <f>Formátování_v3!F224</f>
        <v>0</v>
      </c>
      <c r="K222" s="69">
        <f>Formátování_v3!G224</f>
        <v>0</v>
      </c>
      <c r="L222" s="113" t="str">
        <f>IF(LEN(Formátování_v3!J224)-LEN(SUBSTITUTE(UPPER(Formátování_v3!J224),"B",""))&gt;0,"0,5",IF(LEN(Formátování_v3!L224)-LEN(SUBSTITUTE(UPPER(Formátování_v3!L224),"B",""))&gt;0,"1",IF(LEN(Formátování_v3!N224)-LEN(SUBSTITUTE(UPPER(Formátování_v3!N224),"B",""))&gt;0,"2","")))</f>
        <v/>
      </c>
      <c r="M222" s="114" t="str">
        <f>IF(LEN(Formátování_v3!J224)+LEN(Formátování_v3!L224)+LEN(Formátování_v3!N224)-LEN(SUBSTITUTE(UPPER(Formátování_v3!J224),"B",""))-LEN(SUBSTITUTE(UPPER(Formátování_v3!L224),"B",""))-LEN(SUBSTITUTE(UPPER(Formátování_v3!N224),"B",""))&gt;1,IF(ISERROR(FIND("B",UPPER(Formátování_v3!N224),1)),IF(ISERROR(FIND("B",UPPER(Formátování_v3!L224),1)),"0,5","1"),"2"),"")</f>
        <v/>
      </c>
      <c r="N222" s="114" t="str">
        <f>IF(LEN(Formátování_v3!J224)-LEN(SUBSTITUTE(UPPER(Formátování_v3!J224),"A",""))&gt;0,"0,5",IF(LEN(Formátování_v3!L224)-LEN(SUBSTITUTE(UPPER(Formátování_v3!L224),"A",""))&gt;0,"1",IF(LEN(Formátování_v3!N224)-LEN(SUBSTITUTE(UPPER(Formátování_v3!N224),"A",""))&gt;0,"2","")))</f>
        <v/>
      </c>
      <c r="O222" s="115" t="str">
        <f>IF(LEN(Formátování_v3!J224)+LEN(Formátování_v3!L224)+LEN(Formátování_v3!N224)-LEN(SUBSTITUTE(UPPER(Formátování_v3!J224),"A",""))-LEN(SUBSTITUTE(UPPER(Formátování_v3!L224),"A",""))-LEN(SUBSTITUTE(UPPER(Formátování_v3!N224),"A",""))&gt;1,IF(ISERROR(FIND("A",UPPER(Formátování_v3!N224),1)),IF(ISERROR(FIND("A",UPPER(Formátování_v3!L224),1)),"0,5","1"),"2"),"")</f>
        <v/>
      </c>
      <c r="P222" s="48"/>
      <c r="Q222" s="65">
        <f t="shared" si="33"/>
        <v>0</v>
      </c>
      <c r="R222" s="65" t="str">
        <f>IF(Formátování_v3!P224 &lt;&gt; "",Formátování_v3!P224,"")</f>
        <v/>
      </c>
      <c r="S222" s="66">
        <f t="shared" si="34"/>
        <v>0</v>
      </c>
      <c r="T222" s="58">
        <f t="shared" si="35"/>
        <v>0</v>
      </c>
      <c r="U222" s="58">
        <f t="shared" si="36"/>
        <v>0</v>
      </c>
      <c r="V222" s="58">
        <f t="shared" si="37"/>
        <v>0</v>
      </c>
      <c r="W222" s="58">
        <f t="shared" si="38"/>
        <v>0</v>
      </c>
      <c r="X222" s="58">
        <f t="shared" si="39"/>
        <v>0</v>
      </c>
      <c r="Y222" s="58">
        <f t="shared" si="40"/>
        <v>0</v>
      </c>
      <c r="Z222" s="1">
        <f t="shared" si="41"/>
        <v>0</v>
      </c>
      <c r="AE222" s="51">
        <f t="shared" si="43"/>
        <v>0</v>
      </c>
    </row>
    <row r="223" spans="1:31" ht="18.75" x14ac:dyDescent="0.2">
      <c r="A223" s="24">
        <f t="shared" si="42"/>
        <v>206</v>
      </c>
      <c r="B223" s="25">
        <f>Formátování_v3!B225</f>
        <v>0</v>
      </c>
      <c r="C223" s="244">
        <f>Formátování_v3!C225</f>
        <v>0</v>
      </c>
      <c r="D223" s="245"/>
      <c r="E223" s="245"/>
      <c r="F223" s="245"/>
      <c r="G223" s="245"/>
      <c r="H223" s="246"/>
      <c r="I223" s="67">
        <f>Formátování_v3!D225</f>
        <v>0</v>
      </c>
      <c r="J223" s="68">
        <f>Formátování_v3!F225</f>
        <v>0</v>
      </c>
      <c r="K223" s="69">
        <f>Formátování_v3!G225</f>
        <v>0</v>
      </c>
      <c r="L223" s="113" t="str">
        <f>IF(LEN(Formátování_v3!J225)-LEN(SUBSTITUTE(UPPER(Formátování_v3!J225),"B",""))&gt;0,"0,5",IF(LEN(Formátování_v3!L225)-LEN(SUBSTITUTE(UPPER(Formátování_v3!L225),"B",""))&gt;0,"1",IF(LEN(Formátování_v3!N225)-LEN(SUBSTITUTE(UPPER(Formátování_v3!N225),"B",""))&gt;0,"2","")))</f>
        <v/>
      </c>
      <c r="M223" s="114" t="str">
        <f>IF(LEN(Formátování_v3!J225)+LEN(Formátování_v3!L225)+LEN(Formátování_v3!N225)-LEN(SUBSTITUTE(UPPER(Formátování_v3!J225),"B",""))-LEN(SUBSTITUTE(UPPER(Formátování_v3!L225),"B",""))-LEN(SUBSTITUTE(UPPER(Formátování_v3!N225),"B",""))&gt;1,IF(ISERROR(FIND("B",UPPER(Formátování_v3!N225),1)),IF(ISERROR(FIND("B",UPPER(Formátování_v3!L225),1)),"0,5","1"),"2"),"")</f>
        <v/>
      </c>
      <c r="N223" s="114" t="str">
        <f>IF(LEN(Formátování_v3!J225)-LEN(SUBSTITUTE(UPPER(Formátování_v3!J225),"A",""))&gt;0,"0,5",IF(LEN(Formátování_v3!L225)-LEN(SUBSTITUTE(UPPER(Formátování_v3!L225),"A",""))&gt;0,"1",IF(LEN(Formátování_v3!N225)-LEN(SUBSTITUTE(UPPER(Formátování_v3!N225),"A",""))&gt;0,"2","")))</f>
        <v/>
      </c>
      <c r="O223" s="115" t="str">
        <f>IF(LEN(Formátování_v3!J225)+LEN(Formátování_v3!L225)+LEN(Formátování_v3!N225)-LEN(SUBSTITUTE(UPPER(Formátování_v3!J225),"A",""))-LEN(SUBSTITUTE(UPPER(Formátování_v3!L225),"A",""))-LEN(SUBSTITUTE(UPPER(Formátování_v3!N225),"A",""))&gt;1,IF(ISERROR(FIND("A",UPPER(Formátování_v3!N225),1)),IF(ISERROR(FIND("A",UPPER(Formátování_v3!L225),1)),"0,5","1"),"2"),"")</f>
        <v/>
      </c>
      <c r="P223" s="48"/>
      <c r="Q223" s="65">
        <f t="shared" si="33"/>
        <v>0</v>
      </c>
      <c r="R223" s="65" t="str">
        <f>IF(Formátování_v3!P225 &lt;&gt; "",Formátování_v3!P225,"")</f>
        <v/>
      </c>
      <c r="S223" s="66">
        <f t="shared" si="34"/>
        <v>0</v>
      </c>
      <c r="T223" s="58">
        <f t="shared" si="35"/>
        <v>0</v>
      </c>
      <c r="U223" s="58">
        <f t="shared" si="36"/>
        <v>0</v>
      </c>
      <c r="V223" s="58">
        <f t="shared" si="37"/>
        <v>0</v>
      </c>
      <c r="W223" s="58">
        <f t="shared" si="38"/>
        <v>0</v>
      </c>
      <c r="X223" s="58">
        <f t="shared" si="39"/>
        <v>0</v>
      </c>
      <c r="Y223" s="58">
        <f t="shared" si="40"/>
        <v>0</v>
      </c>
      <c r="Z223" s="1">
        <f t="shared" si="41"/>
        <v>0</v>
      </c>
      <c r="AE223" s="51">
        <f t="shared" si="43"/>
        <v>0</v>
      </c>
    </row>
    <row r="224" spans="1:31" ht="18.75" x14ac:dyDescent="0.2">
      <c r="A224" s="24">
        <f t="shared" si="42"/>
        <v>207</v>
      </c>
      <c r="B224" s="25">
        <f>Formátování_v3!B226</f>
        <v>0</v>
      </c>
      <c r="C224" s="244">
        <f>Formátování_v3!C226</f>
        <v>0</v>
      </c>
      <c r="D224" s="245"/>
      <c r="E224" s="245"/>
      <c r="F224" s="245"/>
      <c r="G224" s="245"/>
      <c r="H224" s="246"/>
      <c r="I224" s="67">
        <f>Formátování_v3!D226</f>
        <v>0</v>
      </c>
      <c r="J224" s="68">
        <f>Formátování_v3!F226</f>
        <v>0</v>
      </c>
      <c r="K224" s="69">
        <f>Formátování_v3!G226</f>
        <v>0</v>
      </c>
      <c r="L224" s="113" t="str">
        <f>IF(LEN(Formátování_v3!J226)-LEN(SUBSTITUTE(UPPER(Formátování_v3!J226),"B",""))&gt;0,"0,5",IF(LEN(Formátování_v3!L226)-LEN(SUBSTITUTE(UPPER(Formátování_v3!L226),"B",""))&gt;0,"1",IF(LEN(Formátování_v3!N226)-LEN(SUBSTITUTE(UPPER(Formátování_v3!N226),"B",""))&gt;0,"2","")))</f>
        <v/>
      </c>
      <c r="M224" s="114" t="str">
        <f>IF(LEN(Formátování_v3!J226)+LEN(Formátování_v3!L226)+LEN(Formátování_v3!N226)-LEN(SUBSTITUTE(UPPER(Formátování_v3!J226),"B",""))-LEN(SUBSTITUTE(UPPER(Formátování_v3!L226),"B",""))-LEN(SUBSTITUTE(UPPER(Formátování_v3!N226),"B",""))&gt;1,IF(ISERROR(FIND("B",UPPER(Formátování_v3!N226),1)),IF(ISERROR(FIND("B",UPPER(Formátování_v3!L226),1)),"0,5","1"),"2"),"")</f>
        <v/>
      </c>
      <c r="N224" s="114" t="str">
        <f>IF(LEN(Formátování_v3!J226)-LEN(SUBSTITUTE(UPPER(Formátování_v3!J226),"A",""))&gt;0,"0,5",IF(LEN(Formátování_v3!L226)-LEN(SUBSTITUTE(UPPER(Formátování_v3!L226),"A",""))&gt;0,"1",IF(LEN(Formátování_v3!N226)-LEN(SUBSTITUTE(UPPER(Formátování_v3!N226),"A",""))&gt;0,"2","")))</f>
        <v/>
      </c>
      <c r="O224" s="115" t="str">
        <f>IF(LEN(Formátování_v3!J226)+LEN(Formátování_v3!L226)+LEN(Formátování_v3!N226)-LEN(SUBSTITUTE(UPPER(Formátování_v3!J226),"A",""))-LEN(SUBSTITUTE(UPPER(Formátování_v3!L226),"A",""))-LEN(SUBSTITUTE(UPPER(Formátování_v3!N226),"A",""))&gt;1,IF(ISERROR(FIND("A",UPPER(Formátování_v3!N226),1)),IF(ISERROR(FIND("A",UPPER(Formátování_v3!L226),1)),"0,5","1"),"2"),"")</f>
        <v/>
      </c>
      <c r="P224" s="48"/>
      <c r="Q224" s="65">
        <f t="shared" si="33"/>
        <v>0</v>
      </c>
      <c r="R224" s="65" t="str">
        <f>IF(Formátování_v3!P226 &lt;&gt; "",Formátování_v3!P226,"")</f>
        <v/>
      </c>
      <c r="S224" s="66">
        <f t="shared" si="34"/>
        <v>0</v>
      </c>
      <c r="T224" s="58">
        <f t="shared" si="35"/>
        <v>0</v>
      </c>
      <c r="U224" s="58">
        <f t="shared" si="36"/>
        <v>0</v>
      </c>
      <c r="V224" s="58">
        <f t="shared" si="37"/>
        <v>0</v>
      </c>
      <c r="W224" s="58">
        <f t="shared" si="38"/>
        <v>0</v>
      </c>
      <c r="X224" s="58">
        <f t="shared" si="39"/>
        <v>0</v>
      </c>
      <c r="Y224" s="58">
        <f t="shared" si="40"/>
        <v>0</v>
      </c>
      <c r="Z224" s="1">
        <f t="shared" si="41"/>
        <v>0</v>
      </c>
      <c r="AE224" s="51">
        <f t="shared" si="43"/>
        <v>0</v>
      </c>
    </row>
    <row r="225" spans="1:31" ht="18.75" x14ac:dyDescent="0.2">
      <c r="A225" s="24">
        <f t="shared" si="42"/>
        <v>208</v>
      </c>
      <c r="B225" s="25">
        <f>Formátování_v3!B227</f>
        <v>0</v>
      </c>
      <c r="C225" s="244">
        <f>Formátování_v3!C227</f>
        <v>0</v>
      </c>
      <c r="D225" s="245"/>
      <c r="E225" s="245"/>
      <c r="F225" s="245"/>
      <c r="G225" s="245"/>
      <c r="H225" s="246"/>
      <c r="I225" s="67">
        <f>Formátování_v3!D227</f>
        <v>0</v>
      </c>
      <c r="J225" s="68">
        <f>Formátování_v3!F227</f>
        <v>0</v>
      </c>
      <c r="K225" s="69">
        <f>Formátování_v3!G227</f>
        <v>0</v>
      </c>
      <c r="L225" s="113" t="str">
        <f>IF(LEN(Formátování_v3!J227)-LEN(SUBSTITUTE(UPPER(Formátování_v3!J227),"B",""))&gt;0,"0,5",IF(LEN(Formátování_v3!L227)-LEN(SUBSTITUTE(UPPER(Formátování_v3!L227),"B",""))&gt;0,"1",IF(LEN(Formátování_v3!N227)-LEN(SUBSTITUTE(UPPER(Formátování_v3!N227),"B",""))&gt;0,"2","")))</f>
        <v/>
      </c>
      <c r="M225" s="114" t="str">
        <f>IF(LEN(Formátování_v3!J227)+LEN(Formátování_v3!L227)+LEN(Formátování_v3!N227)-LEN(SUBSTITUTE(UPPER(Formátování_v3!J227),"B",""))-LEN(SUBSTITUTE(UPPER(Formátování_v3!L227),"B",""))-LEN(SUBSTITUTE(UPPER(Formátování_v3!N227),"B",""))&gt;1,IF(ISERROR(FIND("B",UPPER(Formátování_v3!N227),1)),IF(ISERROR(FIND("B",UPPER(Formátování_v3!L227),1)),"0,5","1"),"2"),"")</f>
        <v/>
      </c>
      <c r="N225" s="114" t="str">
        <f>IF(LEN(Formátování_v3!J227)-LEN(SUBSTITUTE(UPPER(Formátování_v3!J227),"A",""))&gt;0,"0,5",IF(LEN(Formátování_v3!L227)-LEN(SUBSTITUTE(UPPER(Formátování_v3!L227),"A",""))&gt;0,"1",IF(LEN(Formátování_v3!N227)-LEN(SUBSTITUTE(UPPER(Formátování_v3!N227),"A",""))&gt;0,"2","")))</f>
        <v/>
      </c>
      <c r="O225" s="115" t="str">
        <f>IF(LEN(Formátování_v3!J227)+LEN(Formátování_v3!L227)+LEN(Formátování_v3!N227)-LEN(SUBSTITUTE(UPPER(Formátování_v3!J227),"A",""))-LEN(SUBSTITUTE(UPPER(Formátování_v3!L227),"A",""))-LEN(SUBSTITUTE(UPPER(Formátování_v3!N227),"A",""))&gt;1,IF(ISERROR(FIND("A",UPPER(Formátování_v3!N227),1)),IF(ISERROR(FIND("A",UPPER(Formátování_v3!L227),1)),"0,5","1"),"2"),"")</f>
        <v/>
      </c>
      <c r="P225" s="48"/>
      <c r="Q225" s="65">
        <f t="shared" si="33"/>
        <v>0</v>
      </c>
      <c r="R225" s="65" t="str">
        <f>IF(Formátování_v3!P227 &lt;&gt; "",Formátování_v3!P227,"")</f>
        <v/>
      </c>
      <c r="S225" s="66">
        <f t="shared" si="34"/>
        <v>0</v>
      </c>
      <c r="T225" s="58">
        <f t="shared" si="35"/>
        <v>0</v>
      </c>
      <c r="U225" s="58">
        <f t="shared" si="36"/>
        <v>0</v>
      </c>
      <c r="V225" s="58">
        <f t="shared" si="37"/>
        <v>0</v>
      </c>
      <c r="W225" s="58">
        <f t="shared" si="38"/>
        <v>0</v>
      </c>
      <c r="X225" s="58">
        <f t="shared" si="39"/>
        <v>0</v>
      </c>
      <c r="Y225" s="58">
        <f t="shared" si="40"/>
        <v>0</v>
      </c>
      <c r="Z225" s="1">
        <f t="shared" si="41"/>
        <v>0</v>
      </c>
      <c r="AE225" s="51">
        <f t="shared" si="43"/>
        <v>0</v>
      </c>
    </row>
    <row r="226" spans="1:31" ht="18.75" x14ac:dyDescent="0.2">
      <c r="A226" s="24">
        <f t="shared" si="42"/>
        <v>209</v>
      </c>
      <c r="B226" s="25">
        <f>Formátování_v3!B228</f>
        <v>0</v>
      </c>
      <c r="C226" s="244">
        <f>Formátování_v3!C228</f>
        <v>0</v>
      </c>
      <c r="D226" s="245"/>
      <c r="E226" s="245"/>
      <c r="F226" s="245"/>
      <c r="G226" s="245"/>
      <c r="H226" s="246"/>
      <c r="I226" s="67">
        <f>Formátování_v3!D228</f>
        <v>0</v>
      </c>
      <c r="J226" s="68">
        <f>Formátování_v3!F228</f>
        <v>0</v>
      </c>
      <c r="K226" s="69">
        <f>Formátování_v3!G228</f>
        <v>0</v>
      </c>
      <c r="L226" s="113" t="str">
        <f>IF(LEN(Formátování_v3!J228)-LEN(SUBSTITUTE(UPPER(Formátování_v3!J228),"B",""))&gt;0,"0,5",IF(LEN(Formátování_v3!L228)-LEN(SUBSTITUTE(UPPER(Formátování_v3!L228),"B",""))&gt;0,"1",IF(LEN(Formátování_v3!N228)-LEN(SUBSTITUTE(UPPER(Formátování_v3!N228),"B",""))&gt;0,"2","")))</f>
        <v/>
      </c>
      <c r="M226" s="114" t="str">
        <f>IF(LEN(Formátování_v3!J228)+LEN(Formátování_v3!L228)+LEN(Formátování_v3!N228)-LEN(SUBSTITUTE(UPPER(Formátování_v3!J228),"B",""))-LEN(SUBSTITUTE(UPPER(Formátování_v3!L228),"B",""))-LEN(SUBSTITUTE(UPPER(Formátování_v3!N228),"B",""))&gt;1,IF(ISERROR(FIND("B",UPPER(Formátování_v3!N228),1)),IF(ISERROR(FIND("B",UPPER(Formátování_v3!L228),1)),"0,5","1"),"2"),"")</f>
        <v/>
      </c>
      <c r="N226" s="114" t="str">
        <f>IF(LEN(Formátování_v3!J228)-LEN(SUBSTITUTE(UPPER(Formátování_v3!J228),"A",""))&gt;0,"0,5",IF(LEN(Formátování_v3!L228)-LEN(SUBSTITUTE(UPPER(Formátování_v3!L228),"A",""))&gt;0,"1",IF(LEN(Formátování_v3!N228)-LEN(SUBSTITUTE(UPPER(Formátování_v3!N228),"A",""))&gt;0,"2","")))</f>
        <v/>
      </c>
      <c r="O226" s="115" t="str">
        <f>IF(LEN(Formátování_v3!J228)+LEN(Formátování_v3!L228)+LEN(Formátování_v3!N228)-LEN(SUBSTITUTE(UPPER(Formátování_v3!J228),"A",""))-LEN(SUBSTITUTE(UPPER(Formátování_v3!L228),"A",""))-LEN(SUBSTITUTE(UPPER(Formátování_v3!N228),"A",""))&gt;1,IF(ISERROR(FIND("A",UPPER(Formátování_v3!N228),1)),IF(ISERROR(FIND("A",UPPER(Formátování_v3!L228),1)),"0,5","1"),"2"),"")</f>
        <v/>
      </c>
      <c r="P226" s="48"/>
      <c r="Q226" s="65">
        <f t="shared" si="33"/>
        <v>0</v>
      </c>
      <c r="R226" s="65" t="str">
        <f>IF(Formátování_v3!P228 &lt;&gt; "",Formátování_v3!P228,"")</f>
        <v/>
      </c>
      <c r="S226" s="66">
        <f t="shared" si="34"/>
        <v>0</v>
      </c>
      <c r="T226" s="58">
        <f t="shared" si="35"/>
        <v>0</v>
      </c>
      <c r="U226" s="58">
        <f t="shared" si="36"/>
        <v>0</v>
      </c>
      <c r="V226" s="58">
        <f t="shared" si="37"/>
        <v>0</v>
      </c>
      <c r="W226" s="58">
        <f t="shared" si="38"/>
        <v>0</v>
      </c>
      <c r="X226" s="58">
        <f t="shared" si="39"/>
        <v>0</v>
      </c>
      <c r="Y226" s="58">
        <f t="shared" si="40"/>
        <v>0</v>
      </c>
      <c r="Z226" s="1">
        <f t="shared" si="41"/>
        <v>0</v>
      </c>
      <c r="AE226" s="51">
        <f t="shared" si="43"/>
        <v>0</v>
      </c>
    </row>
    <row r="227" spans="1:31" ht="18.75" x14ac:dyDescent="0.2">
      <c r="A227" s="24">
        <f t="shared" si="42"/>
        <v>210</v>
      </c>
      <c r="B227" s="25">
        <f>Formátování_v3!B229</f>
        <v>0</v>
      </c>
      <c r="C227" s="244">
        <f>Formátování_v3!C229</f>
        <v>0</v>
      </c>
      <c r="D227" s="245"/>
      <c r="E227" s="245"/>
      <c r="F227" s="245"/>
      <c r="G227" s="245"/>
      <c r="H227" s="246"/>
      <c r="I227" s="67">
        <f>Formátování_v3!D229</f>
        <v>0</v>
      </c>
      <c r="J227" s="68">
        <f>Formátování_v3!F229</f>
        <v>0</v>
      </c>
      <c r="K227" s="69">
        <f>Formátování_v3!G229</f>
        <v>0</v>
      </c>
      <c r="L227" s="113" t="str">
        <f>IF(LEN(Formátování_v3!J229)-LEN(SUBSTITUTE(UPPER(Formátování_v3!J229),"B",""))&gt;0,"0,5",IF(LEN(Formátování_v3!L229)-LEN(SUBSTITUTE(UPPER(Formátování_v3!L229),"B",""))&gt;0,"1",IF(LEN(Formátování_v3!N229)-LEN(SUBSTITUTE(UPPER(Formátování_v3!N229),"B",""))&gt;0,"2","")))</f>
        <v/>
      </c>
      <c r="M227" s="114" t="str">
        <f>IF(LEN(Formátování_v3!J229)+LEN(Formátování_v3!L229)+LEN(Formátování_v3!N229)-LEN(SUBSTITUTE(UPPER(Formátování_v3!J229),"B",""))-LEN(SUBSTITUTE(UPPER(Formátování_v3!L229),"B",""))-LEN(SUBSTITUTE(UPPER(Formátování_v3!N229),"B",""))&gt;1,IF(ISERROR(FIND("B",UPPER(Formátování_v3!N229),1)),IF(ISERROR(FIND("B",UPPER(Formátování_v3!L229),1)),"0,5","1"),"2"),"")</f>
        <v/>
      </c>
      <c r="N227" s="114" t="str">
        <f>IF(LEN(Formátování_v3!J229)-LEN(SUBSTITUTE(UPPER(Formátování_v3!J229),"A",""))&gt;0,"0,5",IF(LEN(Formátování_v3!L229)-LEN(SUBSTITUTE(UPPER(Formátování_v3!L229),"A",""))&gt;0,"1",IF(LEN(Formátování_v3!N229)-LEN(SUBSTITUTE(UPPER(Formátování_v3!N229),"A",""))&gt;0,"2","")))</f>
        <v/>
      </c>
      <c r="O227" s="115" t="str">
        <f>IF(LEN(Formátování_v3!J229)+LEN(Formátování_v3!L229)+LEN(Formátování_v3!N229)-LEN(SUBSTITUTE(UPPER(Formátování_v3!J229),"A",""))-LEN(SUBSTITUTE(UPPER(Formátování_v3!L229),"A",""))-LEN(SUBSTITUTE(UPPER(Formátování_v3!N229),"A",""))&gt;1,IF(ISERROR(FIND("A",UPPER(Formátování_v3!N229),1)),IF(ISERROR(FIND("A",UPPER(Formátování_v3!L229),1)),"0,5","1"),"2"),"")</f>
        <v/>
      </c>
      <c r="P227" s="48"/>
      <c r="Q227" s="65">
        <f t="shared" si="33"/>
        <v>0</v>
      </c>
      <c r="R227" s="65" t="str">
        <f>IF(Formátování_v3!P229 &lt;&gt; "",Formátování_v3!P229,"")</f>
        <v/>
      </c>
      <c r="S227" s="66">
        <f t="shared" si="34"/>
        <v>0</v>
      </c>
      <c r="T227" s="58">
        <f t="shared" si="35"/>
        <v>0</v>
      </c>
      <c r="U227" s="58">
        <f t="shared" si="36"/>
        <v>0</v>
      </c>
      <c r="V227" s="58">
        <f t="shared" si="37"/>
        <v>0</v>
      </c>
      <c r="W227" s="58">
        <f t="shared" si="38"/>
        <v>0</v>
      </c>
      <c r="X227" s="58">
        <f t="shared" si="39"/>
        <v>0</v>
      </c>
      <c r="Y227" s="58">
        <f t="shared" si="40"/>
        <v>0</v>
      </c>
      <c r="Z227" s="1">
        <f t="shared" si="41"/>
        <v>0</v>
      </c>
      <c r="AE227" s="51">
        <f t="shared" si="43"/>
        <v>0</v>
      </c>
    </row>
    <row r="228" spans="1:31" ht="18.75" x14ac:dyDescent="0.2">
      <c r="A228" s="24">
        <f t="shared" si="42"/>
        <v>211</v>
      </c>
      <c r="B228" s="25">
        <f>Formátování_v3!B230</f>
        <v>0</v>
      </c>
      <c r="C228" s="244">
        <f>Formátování_v3!C230</f>
        <v>0</v>
      </c>
      <c r="D228" s="245"/>
      <c r="E228" s="245"/>
      <c r="F228" s="245"/>
      <c r="G228" s="245"/>
      <c r="H228" s="246"/>
      <c r="I228" s="67">
        <f>Formátování_v3!D230</f>
        <v>0</v>
      </c>
      <c r="J228" s="68">
        <f>Formátování_v3!F230</f>
        <v>0</v>
      </c>
      <c r="K228" s="69">
        <f>Formátování_v3!G230</f>
        <v>0</v>
      </c>
      <c r="L228" s="113" t="str">
        <f>IF(LEN(Formátování_v3!J230)-LEN(SUBSTITUTE(UPPER(Formátování_v3!J230),"B",""))&gt;0,"0,5",IF(LEN(Formátování_v3!L230)-LEN(SUBSTITUTE(UPPER(Formátování_v3!L230),"B",""))&gt;0,"1",IF(LEN(Formátování_v3!N230)-LEN(SUBSTITUTE(UPPER(Formátování_v3!N230),"B",""))&gt;0,"2","")))</f>
        <v/>
      </c>
      <c r="M228" s="114" t="str">
        <f>IF(LEN(Formátování_v3!J230)+LEN(Formátování_v3!L230)+LEN(Formátování_v3!N230)-LEN(SUBSTITUTE(UPPER(Formátování_v3!J230),"B",""))-LEN(SUBSTITUTE(UPPER(Formátování_v3!L230),"B",""))-LEN(SUBSTITUTE(UPPER(Formátování_v3!N230),"B",""))&gt;1,IF(ISERROR(FIND("B",UPPER(Formátování_v3!N230),1)),IF(ISERROR(FIND("B",UPPER(Formátování_v3!L230),1)),"0,5","1"),"2"),"")</f>
        <v/>
      </c>
      <c r="N228" s="114" t="str">
        <f>IF(LEN(Formátování_v3!J230)-LEN(SUBSTITUTE(UPPER(Formátování_v3!J230),"A",""))&gt;0,"0,5",IF(LEN(Formátování_v3!L230)-LEN(SUBSTITUTE(UPPER(Formátování_v3!L230),"A",""))&gt;0,"1",IF(LEN(Formátování_v3!N230)-LEN(SUBSTITUTE(UPPER(Formátování_v3!N230),"A",""))&gt;0,"2","")))</f>
        <v/>
      </c>
      <c r="O228" s="115" t="str">
        <f>IF(LEN(Formátování_v3!J230)+LEN(Formátování_v3!L230)+LEN(Formátování_v3!N230)-LEN(SUBSTITUTE(UPPER(Formátování_v3!J230),"A",""))-LEN(SUBSTITUTE(UPPER(Formátování_v3!L230),"A",""))-LEN(SUBSTITUTE(UPPER(Formátování_v3!N230),"A",""))&gt;1,IF(ISERROR(FIND("A",UPPER(Formátování_v3!N230),1)),IF(ISERROR(FIND("A",UPPER(Formátování_v3!L230),1)),"0,5","1"),"2"),"")</f>
        <v/>
      </c>
      <c r="P228" s="48"/>
      <c r="Q228" s="65">
        <f t="shared" si="33"/>
        <v>0</v>
      </c>
      <c r="R228" s="65" t="str">
        <f>IF(Formátování_v3!P230 &lt;&gt; "",Formátování_v3!P230,"")</f>
        <v/>
      </c>
      <c r="S228" s="66">
        <f t="shared" si="34"/>
        <v>0</v>
      </c>
      <c r="T228" s="58">
        <f t="shared" si="35"/>
        <v>0</v>
      </c>
      <c r="U228" s="58">
        <f t="shared" si="36"/>
        <v>0</v>
      </c>
      <c r="V228" s="58">
        <f t="shared" si="37"/>
        <v>0</v>
      </c>
      <c r="W228" s="58">
        <f t="shared" si="38"/>
        <v>0</v>
      </c>
      <c r="X228" s="58">
        <f t="shared" si="39"/>
        <v>0</v>
      </c>
      <c r="Y228" s="58">
        <f t="shared" si="40"/>
        <v>0</v>
      </c>
      <c r="Z228" s="1">
        <f t="shared" si="41"/>
        <v>0</v>
      </c>
      <c r="AE228" s="51">
        <f t="shared" si="43"/>
        <v>0</v>
      </c>
    </row>
    <row r="229" spans="1:31" ht="18.75" x14ac:dyDescent="0.2">
      <c r="A229" s="24">
        <f t="shared" si="42"/>
        <v>212</v>
      </c>
      <c r="B229" s="25">
        <f>Formátování_v3!B231</f>
        <v>0</v>
      </c>
      <c r="C229" s="244">
        <f>Formátování_v3!C231</f>
        <v>0</v>
      </c>
      <c r="D229" s="245"/>
      <c r="E229" s="245"/>
      <c r="F229" s="245"/>
      <c r="G229" s="245"/>
      <c r="H229" s="246"/>
      <c r="I229" s="67">
        <f>Formátování_v3!D231</f>
        <v>0</v>
      </c>
      <c r="J229" s="68">
        <f>Formátování_v3!F231</f>
        <v>0</v>
      </c>
      <c r="K229" s="69">
        <f>Formátování_v3!G231</f>
        <v>0</v>
      </c>
      <c r="L229" s="113" t="str">
        <f>IF(LEN(Formátování_v3!J231)-LEN(SUBSTITUTE(UPPER(Formátování_v3!J231),"B",""))&gt;0,"0,5",IF(LEN(Formátování_v3!L231)-LEN(SUBSTITUTE(UPPER(Formátování_v3!L231),"B",""))&gt;0,"1",IF(LEN(Formátování_v3!N231)-LEN(SUBSTITUTE(UPPER(Formátování_v3!N231),"B",""))&gt;0,"2","")))</f>
        <v/>
      </c>
      <c r="M229" s="114" t="str">
        <f>IF(LEN(Formátování_v3!J231)+LEN(Formátování_v3!L231)+LEN(Formátování_v3!N231)-LEN(SUBSTITUTE(UPPER(Formátování_v3!J231),"B",""))-LEN(SUBSTITUTE(UPPER(Formátování_v3!L231),"B",""))-LEN(SUBSTITUTE(UPPER(Formátování_v3!N231),"B",""))&gt;1,IF(ISERROR(FIND("B",UPPER(Formátování_v3!N231),1)),IF(ISERROR(FIND("B",UPPER(Formátování_v3!L231),1)),"0,5","1"),"2"),"")</f>
        <v/>
      </c>
      <c r="N229" s="114" t="str">
        <f>IF(LEN(Formátování_v3!J231)-LEN(SUBSTITUTE(UPPER(Formátování_v3!J231),"A",""))&gt;0,"0,5",IF(LEN(Formátování_v3!L231)-LEN(SUBSTITUTE(UPPER(Formátování_v3!L231),"A",""))&gt;0,"1",IF(LEN(Formátování_v3!N231)-LEN(SUBSTITUTE(UPPER(Formátování_v3!N231),"A",""))&gt;0,"2","")))</f>
        <v/>
      </c>
      <c r="O229" s="115" t="str">
        <f>IF(LEN(Formátování_v3!J231)+LEN(Formátování_v3!L231)+LEN(Formátování_v3!N231)-LEN(SUBSTITUTE(UPPER(Formátování_v3!J231),"A",""))-LEN(SUBSTITUTE(UPPER(Formátování_v3!L231),"A",""))-LEN(SUBSTITUTE(UPPER(Formátování_v3!N231),"A",""))&gt;1,IF(ISERROR(FIND("A",UPPER(Formátování_v3!N231),1)),IF(ISERROR(FIND("A",UPPER(Formátování_v3!L231),1)),"0,5","1"),"2"),"")</f>
        <v/>
      </c>
      <c r="P229" s="48"/>
      <c r="Q229" s="65">
        <f t="shared" si="33"/>
        <v>0</v>
      </c>
      <c r="R229" s="65" t="str">
        <f>IF(Formátování_v3!P231 &lt;&gt; "",Formátování_v3!P231,"")</f>
        <v/>
      </c>
      <c r="S229" s="66">
        <f t="shared" si="34"/>
        <v>0</v>
      </c>
      <c r="T229" s="58">
        <f t="shared" si="35"/>
        <v>0</v>
      </c>
      <c r="U229" s="58">
        <f t="shared" si="36"/>
        <v>0</v>
      </c>
      <c r="V229" s="58">
        <f t="shared" si="37"/>
        <v>0</v>
      </c>
      <c r="W229" s="58">
        <f t="shared" si="38"/>
        <v>0</v>
      </c>
      <c r="X229" s="58">
        <f t="shared" si="39"/>
        <v>0</v>
      </c>
      <c r="Y229" s="58">
        <f t="shared" si="40"/>
        <v>0</v>
      </c>
      <c r="Z229" s="1">
        <f t="shared" si="41"/>
        <v>0</v>
      </c>
      <c r="AE229" s="51">
        <f t="shared" si="43"/>
        <v>0</v>
      </c>
    </row>
    <row r="230" spans="1:31" ht="18.75" x14ac:dyDescent="0.2">
      <c r="A230" s="24">
        <f t="shared" si="42"/>
        <v>213</v>
      </c>
      <c r="B230" s="25">
        <f>Formátování_v3!B232</f>
        <v>0</v>
      </c>
      <c r="C230" s="244">
        <f>Formátování_v3!C232</f>
        <v>0</v>
      </c>
      <c r="D230" s="245"/>
      <c r="E230" s="245"/>
      <c r="F230" s="245"/>
      <c r="G230" s="245"/>
      <c r="H230" s="246"/>
      <c r="I230" s="67">
        <f>Formátování_v3!D232</f>
        <v>0</v>
      </c>
      <c r="J230" s="68">
        <f>Formátování_v3!F232</f>
        <v>0</v>
      </c>
      <c r="K230" s="69">
        <f>Formátování_v3!G232</f>
        <v>0</v>
      </c>
      <c r="L230" s="113" t="str">
        <f>IF(LEN(Formátování_v3!J232)-LEN(SUBSTITUTE(UPPER(Formátování_v3!J232),"B",""))&gt;0,"0,5",IF(LEN(Formátování_v3!L232)-LEN(SUBSTITUTE(UPPER(Formátování_v3!L232),"B",""))&gt;0,"1",IF(LEN(Formátování_v3!N232)-LEN(SUBSTITUTE(UPPER(Formátování_v3!N232),"B",""))&gt;0,"2","")))</f>
        <v/>
      </c>
      <c r="M230" s="114" t="str">
        <f>IF(LEN(Formátování_v3!J232)+LEN(Formátování_v3!L232)+LEN(Formátování_v3!N232)-LEN(SUBSTITUTE(UPPER(Formátování_v3!J232),"B",""))-LEN(SUBSTITUTE(UPPER(Formátování_v3!L232),"B",""))-LEN(SUBSTITUTE(UPPER(Formátování_v3!N232),"B",""))&gt;1,IF(ISERROR(FIND("B",UPPER(Formátování_v3!N232),1)),IF(ISERROR(FIND("B",UPPER(Formátování_v3!L232),1)),"0,5","1"),"2"),"")</f>
        <v/>
      </c>
      <c r="N230" s="114" t="str">
        <f>IF(LEN(Formátování_v3!J232)-LEN(SUBSTITUTE(UPPER(Formátování_v3!J232),"A",""))&gt;0,"0,5",IF(LEN(Formátování_v3!L232)-LEN(SUBSTITUTE(UPPER(Formátování_v3!L232),"A",""))&gt;0,"1",IF(LEN(Formátování_v3!N232)-LEN(SUBSTITUTE(UPPER(Formátování_v3!N232),"A",""))&gt;0,"2","")))</f>
        <v/>
      </c>
      <c r="O230" s="115" t="str">
        <f>IF(LEN(Formátování_v3!J232)+LEN(Formátování_v3!L232)+LEN(Formátování_v3!N232)-LEN(SUBSTITUTE(UPPER(Formátování_v3!J232),"A",""))-LEN(SUBSTITUTE(UPPER(Formátování_v3!L232),"A",""))-LEN(SUBSTITUTE(UPPER(Formátování_v3!N232),"A",""))&gt;1,IF(ISERROR(FIND("A",UPPER(Formátování_v3!N232),1)),IF(ISERROR(FIND("A",UPPER(Formátování_v3!L232),1)),"0,5","1"),"2"),"")</f>
        <v/>
      </c>
      <c r="P230" s="48"/>
      <c r="Q230" s="65">
        <f t="shared" si="33"/>
        <v>0</v>
      </c>
      <c r="R230" s="65" t="str">
        <f>IF(Formátování_v3!P232 &lt;&gt; "",Formátování_v3!P232,"")</f>
        <v/>
      </c>
      <c r="S230" s="66">
        <f t="shared" si="34"/>
        <v>0</v>
      </c>
      <c r="T230" s="58">
        <f t="shared" si="35"/>
        <v>0</v>
      </c>
      <c r="U230" s="58">
        <f t="shared" si="36"/>
        <v>0</v>
      </c>
      <c r="V230" s="58">
        <f t="shared" si="37"/>
        <v>0</v>
      </c>
      <c r="W230" s="58">
        <f t="shared" si="38"/>
        <v>0</v>
      </c>
      <c r="X230" s="58">
        <f t="shared" si="39"/>
        <v>0</v>
      </c>
      <c r="Y230" s="58">
        <f t="shared" si="40"/>
        <v>0</v>
      </c>
      <c r="Z230" s="1">
        <f t="shared" si="41"/>
        <v>0</v>
      </c>
      <c r="AE230" s="51">
        <f t="shared" si="43"/>
        <v>0</v>
      </c>
    </row>
    <row r="231" spans="1:31" ht="18.75" x14ac:dyDescent="0.2">
      <c r="A231" s="24">
        <f t="shared" si="42"/>
        <v>214</v>
      </c>
      <c r="B231" s="25">
        <f>Formátování_v3!B233</f>
        <v>0</v>
      </c>
      <c r="C231" s="244">
        <f>Formátování_v3!C233</f>
        <v>0</v>
      </c>
      <c r="D231" s="245"/>
      <c r="E231" s="245"/>
      <c r="F231" s="245"/>
      <c r="G231" s="245"/>
      <c r="H231" s="246"/>
      <c r="I231" s="67">
        <f>Formátování_v3!D233</f>
        <v>0</v>
      </c>
      <c r="J231" s="68">
        <f>Formátování_v3!F233</f>
        <v>0</v>
      </c>
      <c r="K231" s="69">
        <f>Formátování_v3!G233</f>
        <v>0</v>
      </c>
      <c r="L231" s="113" t="str">
        <f>IF(LEN(Formátování_v3!J233)-LEN(SUBSTITUTE(UPPER(Formátování_v3!J233),"B",""))&gt;0,"0,5",IF(LEN(Formátování_v3!L233)-LEN(SUBSTITUTE(UPPER(Formátování_v3!L233),"B",""))&gt;0,"1",IF(LEN(Formátování_v3!N233)-LEN(SUBSTITUTE(UPPER(Formátování_v3!N233),"B",""))&gt;0,"2","")))</f>
        <v/>
      </c>
      <c r="M231" s="114" t="str">
        <f>IF(LEN(Formátování_v3!J233)+LEN(Formátování_v3!L233)+LEN(Formátování_v3!N233)-LEN(SUBSTITUTE(UPPER(Formátování_v3!J233),"B",""))-LEN(SUBSTITUTE(UPPER(Formátování_v3!L233),"B",""))-LEN(SUBSTITUTE(UPPER(Formátování_v3!N233),"B",""))&gt;1,IF(ISERROR(FIND("B",UPPER(Formátování_v3!N233),1)),IF(ISERROR(FIND("B",UPPER(Formátování_v3!L233),1)),"0,5","1"),"2"),"")</f>
        <v/>
      </c>
      <c r="N231" s="114" t="str">
        <f>IF(LEN(Formátování_v3!J233)-LEN(SUBSTITUTE(UPPER(Formátování_v3!J233),"A",""))&gt;0,"0,5",IF(LEN(Formátování_v3!L233)-LEN(SUBSTITUTE(UPPER(Formátování_v3!L233),"A",""))&gt;0,"1",IF(LEN(Formátování_v3!N233)-LEN(SUBSTITUTE(UPPER(Formátování_v3!N233),"A",""))&gt;0,"2","")))</f>
        <v/>
      </c>
      <c r="O231" s="115" t="str">
        <f>IF(LEN(Formátování_v3!J233)+LEN(Formátování_v3!L233)+LEN(Formátování_v3!N233)-LEN(SUBSTITUTE(UPPER(Formátování_v3!J233),"A",""))-LEN(SUBSTITUTE(UPPER(Formátování_v3!L233),"A",""))-LEN(SUBSTITUTE(UPPER(Formátování_v3!N233),"A",""))&gt;1,IF(ISERROR(FIND("A",UPPER(Formátování_v3!N233),1)),IF(ISERROR(FIND("A",UPPER(Formátování_v3!L233),1)),"0,5","1"),"2"),"")</f>
        <v/>
      </c>
      <c r="P231" s="48"/>
      <c r="Q231" s="65">
        <f t="shared" si="33"/>
        <v>0</v>
      </c>
      <c r="R231" s="65" t="str">
        <f>IF(Formátování_v3!P233 &lt;&gt; "",Formátování_v3!P233,"")</f>
        <v/>
      </c>
      <c r="S231" s="66">
        <f t="shared" si="34"/>
        <v>0</v>
      </c>
      <c r="T231" s="58">
        <f t="shared" si="35"/>
        <v>0</v>
      </c>
      <c r="U231" s="58">
        <f t="shared" si="36"/>
        <v>0</v>
      </c>
      <c r="V231" s="58">
        <f t="shared" si="37"/>
        <v>0</v>
      </c>
      <c r="W231" s="58">
        <f t="shared" si="38"/>
        <v>0</v>
      </c>
      <c r="X231" s="58">
        <f t="shared" si="39"/>
        <v>0</v>
      </c>
      <c r="Y231" s="58">
        <f t="shared" si="40"/>
        <v>0</v>
      </c>
      <c r="Z231" s="1">
        <f t="shared" si="41"/>
        <v>0</v>
      </c>
      <c r="AE231" s="51">
        <f t="shared" si="43"/>
        <v>0</v>
      </c>
    </row>
    <row r="232" spans="1:31" ht="18.75" x14ac:dyDescent="0.2">
      <c r="A232" s="24">
        <f t="shared" si="42"/>
        <v>215</v>
      </c>
      <c r="B232" s="25">
        <f>Formátování_v3!B234</f>
        <v>0</v>
      </c>
      <c r="C232" s="244">
        <f>Formátování_v3!C234</f>
        <v>0</v>
      </c>
      <c r="D232" s="245"/>
      <c r="E232" s="245"/>
      <c r="F232" s="245"/>
      <c r="G232" s="245"/>
      <c r="H232" s="246"/>
      <c r="I232" s="67">
        <f>Formátování_v3!D234</f>
        <v>0</v>
      </c>
      <c r="J232" s="68">
        <f>Formátování_v3!F234</f>
        <v>0</v>
      </c>
      <c r="K232" s="69">
        <f>Formátování_v3!G234</f>
        <v>0</v>
      </c>
      <c r="L232" s="113" t="str">
        <f>IF(LEN(Formátování_v3!J234)-LEN(SUBSTITUTE(UPPER(Formátování_v3!J234),"B",""))&gt;0,"0,5",IF(LEN(Formátování_v3!L234)-LEN(SUBSTITUTE(UPPER(Formátování_v3!L234),"B",""))&gt;0,"1",IF(LEN(Formátování_v3!N234)-LEN(SUBSTITUTE(UPPER(Formátování_v3!N234),"B",""))&gt;0,"2","")))</f>
        <v/>
      </c>
      <c r="M232" s="114" t="str">
        <f>IF(LEN(Formátování_v3!J234)+LEN(Formátování_v3!L234)+LEN(Formátování_v3!N234)-LEN(SUBSTITUTE(UPPER(Formátování_v3!J234),"B",""))-LEN(SUBSTITUTE(UPPER(Formátování_v3!L234),"B",""))-LEN(SUBSTITUTE(UPPER(Formátování_v3!N234),"B",""))&gt;1,IF(ISERROR(FIND("B",UPPER(Formátování_v3!N234),1)),IF(ISERROR(FIND("B",UPPER(Formátování_v3!L234),1)),"0,5","1"),"2"),"")</f>
        <v/>
      </c>
      <c r="N232" s="114" t="str">
        <f>IF(LEN(Formátování_v3!J234)-LEN(SUBSTITUTE(UPPER(Formátování_v3!J234),"A",""))&gt;0,"0,5",IF(LEN(Formátování_v3!L234)-LEN(SUBSTITUTE(UPPER(Formátování_v3!L234),"A",""))&gt;0,"1",IF(LEN(Formátování_v3!N234)-LEN(SUBSTITUTE(UPPER(Formátování_v3!N234),"A",""))&gt;0,"2","")))</f>
        <v/>
      </c>
      <c r="O232" s="115" t="str">
        <f>IF(LEN(Formátování_v3!J234)+LEN(Formátování_v3!L234)+LEN(Formátování_v3!N234)-LEN(SUBSTITUTE(UPPER(Formátování_v3!J234),"A",""))-LEN(SUBSTITUTE(UPPER(Formátování_v3!L234),"A",""))-LEN(SUBSTITUTE(UPPER(Formátování_v3!N234),"A",""))&gt;1,IF(ISERROR(FIND("A",UPPER(Formátování_v3!N234),1)),IF(ISERROR(FIND("A",UPPER(Formátování_v3!L234),1)),"0,5","1"),"2"),"")</f>
        <v/>
      </c>
      <c r="P232" s="48"/>
      <c r="Q232" s="65">
        <f t="shared" si="33"/>
        <v>0</v>
      </c>
      <c r="R232" s="65" t="str">
        <f>IF(Formátování_v3!P234 &lt;&gt; "",Formátování_v3!P234,"")</f>
        <v/>
      </c>
      <c r="S232" s="66">
        <f t="shared" si="34"/>
        <v>0</v>
      </c>
      <c r="T232" s="58">
        <f t="shared" si="35"/>
        <v>0</v>
      </c>
      <c r="U232" s="58">
        <f t="shared" si="36"/>
        <v>0</v>
      </c>
      <c r="V232" s="58">
        <f t="shared" si="37"/>
        <v>0</v>
      </c>
      <c r="W232" s="58">
        <f t="shared" si="38"/>
        <v>0</v>
      </c>
      <c r="X232" s="58">
        <f t="shared" si="39"/>
        <v>0</v>
      </c>
      <c r="Y232" s="58">
        <f t="shared" si="40"/>
        <v>0</v>
      </c>
      <c r="Z232" s="1">
        <f t="shared" si="41"/>
        <v>0</v>
      </c>
      <c r="AE232" s="51">
        <f t="shared" si="43"/>
        <v>0</v>
      </c>
    </row>
    <row r="233" spans="1:31" ht="18.75" x14ac:dyDescent="0.2">
      <c r="A233" s="24">
        <f t="shared" si="42"/>
        <v>216</v>
      </c>
      <c r="B233" s="25">
        <f>Formátování_v3!B235</f>
        <v>0</v>
      </c>
      <c r="C233" s="244">
        <f>Formátování_v3!C235</f>
        <v>0</v>
      </c>
      <c r="D233" s="245"/>
      <c r="E233" s="245"/>
      <c r="F233" s="245"/>
      <c r="G233" s="245"/>
      <c r="H233" s="246"/>
      <c r="I233" s="67">
        <f>Formátování_v3!D235</f>
        <v>0</v>
      </c>
      <c r="J233" s="68">
        <f>Formátování_v3!F235</f>
        <v>0</v>
      </c>
      <c r="K233" s="69">
        <f>Formátování_v3!G235</f>
        <v>0</v>
      </c>
      <c r="L233" s="113" t="str">
        <f>IF(LEN(Formátování_v3!J235)-LEN(SUBSTITUTE(UPPER(Formátování_v3!J235),"B",""))&gt;0,"0,5",IF(LEN(Formátování_v3!L235)-LEN(SUBSTITUTE(UPPER(Formátování_v3!L235),"B",""))&gt;0,"1",IF(LEN(Formátování_v3!N235)-LEN(SUBSTITUTE(UPPER(Formátování_v3!N235),"B",""))&gt;0,"2","")))</f>
        <v/>
      </c>
      <c r="M233" s="114" t="str">
        <f>IF(LEN(Formátování_v3!J235)+LEN(Formátování_v3!L235)+LEN(Formátování_v3!N235)-LEN(SUBSTITUTE(UPPER(Formátování_v3!J235),"B",""))-LEN(SUBSTITUTE(UPPER(Formátování_v3!L235),"B",""))-LEN(SUBSTITUTE(UPPER(Formátování_v3!N235),"B",""))&gt;1,IF(ISERROR(FIND("B",UPPER(Formátování_v3!N235),1)),IF(ISERROR(FIND("B",UPPER(Formátování_v3!L235),1)),"0,5","1"),"2"),"")</f>
        <v/>
      </c>
      <c r="N233" s="114" t="str">
        <f>IF(LEN(Formátování_v3!J235)-LEN(SUBSTITUTE(UPPER(Formátování_v3!J235),"A",""))&gt;0,"0,5",IF(LEN(Formátování_v3!L235)-LEN(SUBSTITUTE(UPPER(Formátování_v3!L235),"A",""))&gt;0,"1",IF(LEN(Formátování_v3!N235)-LEN(SUBSTITUTE(UPPER(Formátování_v3!N235),"A",""))&gt;0,"2","")))</f>
        <v/>
      </c>
      <c r="O233" s="115" t="str">
        <f>IF(LEN(Formátování_v3!J235)+LEN(Formátování_v3!L235)+LEN(Formátování_v3!N235)-LEN(SUBSTITUTE(UPPER(Formátování_v3!J235),"A",""))-LEN(SUBSTITUTE(UPPER(Formátování_v3!L235),"A",""))-LEN(SUBSTITUTE(UPPER(Formátování_v3!N235),"A",""))&gt;1,IF(ISERROR(FIND("A",UPPER(Formátování_v3!N235),1)),IF(ISERROR(FIND("A",UPPER(Formátování_v3!L235),1)),"0,5","1"),"2"),"")</f>
        <v/>
      </c>
      <c r="P233" s="48"/>
      <c r="Q233" s="65">
        <f t="shared" si="33"/>
        <v>0</v>
      </c>
      <c r="R233" s="65" t="str">
        <f>IF(Formátování_v3!P235 &lt;&gt; "",Formátování_v3!P235,"")</f>
        <v/>
      </c>
      <c r="S233" s="66">
        <f t="shared" si="34"/>
        <v>0</v>
      </c>
      <c r="T233" s="58">
        <f t="shared" si="35"/>
        <v>0</v>
      </c>
      <c r="U233" s="58">
        <f t="shared" si="36"/>
        <v>0</v>
      </c>
      <c r="V233" s="58">
        <f t="shared" si="37"/>
        <v>0</v>
      </c>
      <c r="W233" s="58">
        <f t="shared" si="38"/>
        <v>0</v>
      </c>
      <c r="X233" s="58">
        <f t="shared" si="39"/>
        <v>0</v>
      </c>
      <c r="Y233" s="58">
        <f t="shared" si="40"/>
        <v>0</v>
      </c>
      <c r="Z233" s="1">
        <f t="shared" si="41"/>
        <v>0</v>
      </c>
      <c r="AE233" s="51">
        <f t="shared" si="43"/>
        <v>0</v>
      </c>
    </row>
    <row r="234" spans="1:31" ht="18.75" x14ac:dyDescent="0.2">
      <c r="A234" s="24">
        <f t="shared" si="42"/>
        <v>217</v>
      </c>
      <c r="B234" s="25">
        <f>Formátování_v3!B236</f>
        <v>0</v>
      </c>
      <c r="C234" s="244">
        <f>Formátování_v3!C236</f>
        <v>0</v>
      </c>
      <c r="D234" s="245"/>
      <c r="E234" s="245"/>
      <c r="F234" s="245"/>
      <c r="G234" s="245"/>
      <c r="H234" s="246"/>
      <c r="I234" s="67">
        <f>Formátování_v3!D236</f>
        <v>0</v>
      </c>
      <c r="J234" s="68">
        <f>Formátování_v3!F236</f>
        <v>0</v>
      </c>
      <c r="K234" s="69">
        <f>Formátování_v3!G236</f>
        <v>0</v>
      </c>
      <c r="L234" s="113" t="str">
        <f>IF(LEN(Formátování_v3!J236)-LEN(SUBSTITUTE(UPPER(Formátování_v3!J236),"B",""))&gt;0,"0,5",IF(LEN(Formátování_v3!L236)-LEN(SUBSTITUTE(UPPER(Formátování_v3!L236),"B",""))&gt;0,"1",IF(LEN(Formátování_v3!N236)-LEN(SUBSTITUTE(UPPER(Formátování_v3!N236),"B",""))&gt;0,"2","")))</f>
        <v/>
      </c>
      <c r="M234" s="114" t="str">
        <f>IF(LEN(Formátování_v3!J236)+LEN(Formátování_v3!L236)+LEN(Formátování_v3!N236)-LEN(SUBSTITUTE(UPPER(Formátování_v3!J236),"B",""))-LEN(SUBSTITUTE(UPPER(Formátování_v3!L236),"B",""))-LEN(SUBSTITUTE(UPPER(Formátování_v3!N236),"B",""))&gt;1,IF(ISERROR(FIND("B",UPPER(Formátování_v3!N236),1)),IF(ISERROR(FIND("B",UPPER(Formátování_v3!L236),1)),"0,5","1"),"2"),"")</f>
        <v/>
      </c>
      <c r="N234" s="114" t="str">
        <f>IF(LEN(Formátování_v3!J236)-LEN(SUBSTITUTE(UPPER(Formátování_v3!J236),"A",""))&gt;0,"0,5",IF(LEN(Formátování_v3!L236)-LEN(SUBSTITUTE(UPPER(Formátování_v3!L236),"A",""))&gt;0,"1",IF(LEN(Formátování_v3!N236)-LEN(SUBSTITUTE(UPPER(Formátování_v3!N236),"A",""))&gt;0,"2","")))</f>
        <v/>
      </c>
      <c r="O234" s="115" t="str">
        <f>IF(LEN(Formátování_v3!J236)+LEN(Formátování_v3!L236)+LEN(Formátování_v3!N236)-LEN(SUBSTITUTE(UPPER(Formátování_v3!J236),"A",""))-LEN(SUBSTITUTE(UPPER(Formátování_v3!L236),"A",""))-LEN(SUBSTITUTE(UPPER(Formátování_v3!N236),"A",""))&gt;1,IF(ISERROR(FIND("A",UPPER(Formátování_v3!N236),1)),IF(ISERROR(FIND("A",UPPER(Formátování_v3!L236),1)),"0,5","1"),"2"),"")</f>
        <v/>
      </c>
      <c r="P234" s="48"/>
      <c r="Q234" s="65">
        <f t="shared" si="33"/>
        <v>0</v>
      </c>
      <c r="R234" s="65" t="str">
        <f>IF(Formátování_v3!P236 &lt;&gt; "",Formátování_v3!P236,"")</f>
        <v/>
      </c>
      <c r="S234" s="66">
        <f t="shared" si="34"/>
        <v>0</v>
      </c>
      <c r="T234" s="58">
        <f t="shared" si="35"/>
        <v>0</v>
      </c>
      <c r="U234" s="58">
        <f t="shared" si="36"/>
        <v>0</v>
      </c>
      <c r="V234" s="58">
        <f t="shared" si="37"/>
        <v>0</v>
      </c>
      <c r="W234" s="58">
        <f t="shared" si="38"/>
        <v>0</v>
      </c>
      <c r="X234" s="58">
        <f t="shared" si="39"/>
        <v>0</v>
      </c>
      <c r="Y234" s="58">
        <f t="shared" si="40"/>
        <v>0</v>
      </c>
      <c r="Z234" s="1">
        <f t="shared" si="41"/>
        <v>0</v>
      </c>
      <c r="AE234" s="51">
        <f t="shared" si="43"/>
        <v>0</v>
      </c>
    </row>
    <row r="235" spans="1:31" ht="18.75" x14ac:dyDescent="0.2">
      <c r="A235" s="24">
        <f t="shared" si="42"/>
        <v>218</v>
      </c>
      <c r="B235" s="25">
        <f>Formátování_v3!B237</f>
        <v>0</v>
      </c>
      <c r="C235" s="244">
        <f>Formátování_v3!C237</f>
        <v>0</v>
      </c>
      <c r="D235" s="245"/>
      <c r="E235" s="245"/>
      <c r="F235" s="245"/>
      <c r="G235" s="245"/>
      <c r="H235" s="246"/>
      <c r="I235" s="67">
        <f>Formátování_v3!D237</f>
        <v>0</v>
      </c>
      <c r="J235" s="68">
        <f>Formátování_v3!F237</f>
        <v>0</v>
      </c>
      <c r="K235" s="69">
        <f>Formátování_v3!G237</f>
        <v>0</v>
      </c>
      <c r="L235" s="113" t="str">
        <f>IF(LEN(Formátování_v3!J237)-LEN(SUBSTITUTE(UPPER(Formátování_v3!J237),"B",""))&gt;0,"0,5",IF(LEN(Formátování_v3!L237)-LEN(SUBSTITUTE(UPPER(Formátování_v3!L237),"B",""))&gt;0,"1",IF(LEN(Formátování_v3!N237)-LEN(SUBSTITUTE(UPPER(Formátování_v3!N237),"B",""))&gt;0,"2","")))</f>
        <v/>
      </c>
      <c r="M235" s="114" t="str">
        <f>IF(LEN(Formátování_v3!J237)+LEN(Formátování_v3!L237)+LEN(Formátování_v3!N237)-LEN(SUBSTITUTE(UPPER(Formátování_v3!J237),"B",""))-LEN(SUBSTITUTE(UPPER(Formátování_v3!L237),"B",""))-LEN(SUBSTITUTE(UPPER(Formátování_v3!N237),"B",""))&gt;1,IF(ISERROR(FIND("B",UPPER(Formátování_v3!N237),1)),IF(ISERROR(FIND("B",UPPER(Formátování_v3!L237),1)),"0,5","1"),"2"),"")</f>
        <v/>
      </c>
      <c r="N235" s="114" t="str">
        <f>IF(LEN(Formátování_v3!J237)-LEN(SUBSTITUTE(UPPER(Formátování_v3!J237),"A",""))&gt;0,"0,5",IF(LEN(Formátování_v3!L237)-LEN(SUBSTITUTE(UPPER(Formátování_v3!L237),"A",""))&gt;0,"1",IF(LEN(Formátování_v3!N237)-LEN(SUBSTITUTE(UPPER(Formátování_v3!N237),"A",""))&gt;0,"2","")))</f>
        <v/>
      </c>
      <c r="O235" s="115" t="str">
        <f>IF(LEN(Formátování_v3!J237)+LEN(Formátování_v3!L237)+LEN(Formátování_v3!N237)-LEN(SUBSTITUTE(UPPER(Formátování_v3!J237),"A",""))-LEN(SUBSTITUTE(UPPER(Formátování_v3!L237),"A",""))-LEN(SUBSTITUTE(UPPER(Formátování_v3!N237),"A",""))&gt;1,IF(ISERROR(FIND("A",UPPER(Formátování_v3!N237),1)),IF(ISERROR(FIND("A",UPPER(Formátování_v3!L237),1)),"0,5","1"),"2"),"")</f>
        <v/>
      </c>
      <c r="P235" s="48"/>
      <c r="Q235" s="65">
        <f t="shared" si="33"/>
        <v>0</v>
      </c>
      <c r="R235" s="65" t="str">
        <f>IF(Formátování_v3!P237 &lt;&gt; "",Formátování_v3!P237,"")</f>
        <v/>
      </c>
      <c r="S235" s="66">
        <f t="shared" si="34"/>
        <v>0</v>
      </c>
      <c r="T235" s="58">
        <f t="shared" si="35"/>
        <v>0</v>
      </c>
      <c r="U235" s="58">
        <f t="shared" si="36"/>
        <v>0</v>
      </c>
      <c r="V235" s="58">
        <f t="shared" si="37"/>
        <v>0</v>
      </c>
      <c r="W235" s="58">
        <f t="shared" si="38"/>
        <v>0</v>
      </c>
      <c r="X235" s="58">
        <f t="shared" si="39"/>
        <v>0</v>
      </c>
      <c r="Y235" s="58">
        <f t="shared" si="40"/>
        <v>0</v>
      </c>
      <c r="Z235" s="1">
        <f t="shared" si="41"/>
        <v>0</v>
      </c>
      <c r="AE235" s="51">
        <f t="shared" si="43"/>
        <v>0</v>
      </c>
    </row>
    <row r="236" spans="1:31" ht="18.75" x14ac:dyDescent="0.2">
      <c r="A236" s="24">
        <f t="shared" si="42"/>
        <v>219</v>
      </c>
      <c r="B236" s="25">
        <f>Formátování_v3!B238</f>
        <v>0</v>
      </c>
      <c r="C236" s="244">
        <f>Formátování_v3!C238</f>
        <v>0</v>
      </c>
      <c r="D236" s="245"/>
      <c r="E236" s="245"/>
      <c r="F236" s="245"/>
      <c r="G236" s="245"/>
      <c r="H236" s="246"/>
      <c r="I236" s="67">
        <f>Formátování_v3!D238</f>
        <v>0</v>
      </c>
      <c r="J236" s="68">
        <f>Formátování_v3!F238</f>
        <v>0</v>
      </c>
      <c r="K236" s="69">
        <f>Formátování_v3!G238</f>
        <v>0</v>
      </c>
      <c r="L236" s="113" t="str">
        <f>IF(LEN(Formátování_v3!J238)-LEN(SUBSTITUTE(UPPER(Formátování_v3!J238),"B",""))&gt;0,"0,5",IF(LEN(Formátování_v3!L238)-LEN(SUBSTITUTE(UPPER(Formátování_v3!L238),"B",""))&gt;0,"1",IF(LEN(Formátování_v3!N238)-LEN(SUBSTITUTE(UPPER(Formátování_v3!N238),"B",""))&gt;0,"2","")))</f>
        <v/>
      </c>
      <c r="M236" s="114" t="str">
        <f>IF(LEN(Formátování_v3!J238)+LEN(Formátování_v3!L238)+LEN(Formátování_v3!N238)-LEN(SUBSTITUTE(UPPER(Formátování_v3!J238),"B",""))-LEN(SUBSTITUTE(UPPER(Formátování_v3!L238),"B",""))-LEN(SUBSTITUTE(UPPER(Formátování_v3!N238),"B",""))&gt;1,IF(ISERROR(FIND("B",UPPER(Formátování_v3!N238),1)),IF(ISERROR(FIND("B",UPPER(Formátování_v3!L238),1)),"0,5","1"),"2"),"")</f>
        <v/>
      </c>
      <c r="N236" s="114" t="str">
        <f>IF(LEN(Formátování_v3!J238)-LEN(SUBSTITUTE(UPPER(Formátování_v3!J238),"A",""))&gt;0,"0,5",IF(LEN(Formátování_v3!L238)-LEN(SUBSTITUTE(UPPER(Formátování_v3!L238),"A",""))&gt;0,"1",IF(LEN(Formátování_v3!N238)-LEN(SUBSTITUTE(UPPER(Formátování_v3!N238),"A",""))&gt;0,"2","")))</f>
        <v/>
      </c>
      <c r="O236" s="115" t="str">
        <f>IF(LEN(Formátování_v3!J238)+LEN(Formátování_v3!L238)+LEN(Formátování_v3!N238)-LEN(SUBSTITUTE(UPPER(Formátování_v3!J238),"A",""))-LEN(SUBSTITUTE(UPPER(Formátování_v3!L238),"A",""))-LEN(SUBSTITUTE(UPPER(Formátování_v3!N238),"A",""))&gt;1,IF(ISERROR(FIND("A",UPPER(Formátování_v3!N238),1)),IF(ISERROR(FIND("A",UPPER(Formátování_v3!L238),1)),"0,5","1"),"2"),"")</f>
        <v/>
      </c>
      <c r="P236" s="48"/>
      <c r="Q236" s="65">
        <f t="shared" ref="Q236:Q299" si="44">G$11</f>
        <v>0</v>
      </c>
      <c r="R236" s="65" t="str">
        <f>IF(Formátování_v3!P238 &lt;&gt; "",Formátování_v3!P238,"")</f>
        <v/>
      </c>
      <c r="S236" s="66">
        <f t="shared" ref="S236:S299" si="45">A$7</f>
        <v>0</v>
      </c>
      <c r="T236" s="58">
        <f t="shared" ref="T236:T299" si="46">D$12</f>
        <v>0</v>
      </c>
      <c r="U236" s="58">
        <f t="shared" ref="U236:U299" si="47">G$12</f>
        <v>0</v>
      </c>
      <c r="V236" s="58">
        <f t="shared" ref="V236:V299" si="48">D$13</f>
        <v>0</v>
      </c>
      <c r="W236" s="58">
        <f t="shared" ref="W236:W299" si="49">G$13</f>
        <v>0</v>
      </c>
      <c r="X236" s="58">
        <f t="shared" ref="X236:X299" si="50">D$14</f>
        <v>0</v>
      </c>
      <c r="Y236" s="58">
        <f t="shared" ref="Y236:Y299" si="51">G$14</f>
        <v>0</v>
      </c>
      <c r="Z236" s="1">
        <f t="shared" ref="Z236:Z299" si="52">D$11</f>
        <v>0</v>
      </c>
      <c r="AE236" s="51">
        <f t="shared" si="43"/>
        <v>0</v>
      </c>
    </row>
    <row r="237" spans="1:31" ht="18.75" x14ac:dyDescent="0.2">
      <c r="A237" s="24">
        <f t="shared" si="42"/>
        <v>220</v>
      </c>
      <c r="B237" s="25">
        <f>Formátování_v3!B239</f>
        <v>0</v>
      </c>
      <c r="C237" s="244">
        <f>Formátování_v3!C239</f>
        <v>0</v>
      </c>
      <c r="D237" s="245"/>
      <c r="E237" s="245"/>
      <c r="F237" s="245"/>
      <c r="G237" s="245"/>
      <c r="H237" s="246"/>
      <c r="I237" s="67">
        <f>Formátování_v3!D239</f>
        <v>0</v>
      </c>
      <c r="J237" s="68">
        <f>Formátování_v3!F239</f>
        <v>0</v>
      </c>
      <c r="K237" s="69">
        <f>Formátování_v3!G239</f>
        <v>0</v>
      </c>
      <c r="L237" s="113" t="str">
        <f>IF(LEN(Formátování_v3!J239)-LEN(SUBSTITUTE(UPPER(Formátování_v3!J239),"B",""))&gt;0,"0,5",IF(LEN(Formátování_v3!L239)-LEN(SUBSTITUTE(UPPER(Formátování_v3!L239),"B",""))&gt;0,"1",IF(LEN(Formátování_v3!N239)-LEN(SUBSTITUTE(UPPER(Formátování_v3!N239),"B",""))&gt;0,"2","")))</f>
        <v/>
      </c>
      <c r="M237" s="114" t="str">
        <f>IF(LEN(Formátování_v3!J239)+LEN(Formátování_v3!L239)+LEN(Formátování_v3!N239)-LEN(SUBSTITUTE(UPPER(Formátování_v3!J239),"B",""))-LEN(SUBSTITUTE(UPPER(Formátování_v3!L239),"B",""))-LEN(SUBSTITUTE(UPPER(Formátování_v3!N239),"B",""))&gt;1,IF(ISERROR(FIND("B",UPPER(Formátování_v3!N239),1)),IF(ISERROR(FIND("B",UPPER(Formátování_v3!L239),1)),"0,5","1"),"2"),"")</f>
        <v/>
      </c>
      <c r="N237" s="114" t="str">
        <f>IF(LEN(Formátování_v3!J239)-LEN(SUBSTITUTE(UPPER(Formátování_v3!J239),"A",""))&gt;0,"0,5",IF(LEN(Formátování_v3!L239)-LEN(SUBSTITUTE(UPPER(Formátování_v3!L239),"A",""))&gt;0,"1",IF(LEN(Formátování_v3!N239)-LEN(SUBSTITUTE(UPPER(Formátování_v3!N239),"A",""))&gt;0,"2","")))</f>
        <v/>
      </c>
      <c r="O237" s="115" t="str">
        <f>IF(LEN(Formátování_v3!J239)+LEN(Formátování_v3!L239)+LEN(Formátování_v3!N239)-LEN(SUBSTITUTE(UPPER(Formátování_v3!J239),"A",""))-LEN(SUBSTITUTE(UPPER(Formátování_v3!L239),"A",""))-LEN(SUBSTITUTE(UPPER(Formátování_v3!N239),"A",""))&gt;1,IF(ISERROR(FIND("A",UPPER(Formátování_v3!N239),1)),IF(ISERROR(FIND("A",UPPER(Formátování_v3!L239),1)),"0,5","1"),"2"),"")</f>
        <v/>
      </c>
      <c r="P237" s="48"/>
      <c r="Q237" s="65">
        <f t="shared" si="44"/>
        <v>0</v>
      </c>
      <c r="R237" s="65" t="str">
        <f>IF(Formátování_v3!P239 &lt;&gt; "",Formátování_v3!P239,"")</f>
        <v/>
      </c>
      <c r="S237" s="66">
        <f t="shared" si="45"/>
        <v>0</v>
      </c>
      <c r="T237" s="58">
        <f t="shared" si="46"/>
        <v>0</v>
      </c>
      <c r="U237" s="58">
        <f t="shared" si="47"/>
        <v>0</v>
      </c>
      <c r="V237" s="58">
        <f t="shared" si="48"/>
        <v>0</v>
      </c>
      <c r="W237" s="58">
        <f t="shared" si="49"/>
        <v>0</v>
      </c>
      <c r="X237" s="58">
        <f t="shared" si="50"/>
        <v>0</v>
      </c>
      <c r="Y237" s="58">
        <f t="shared" si="51"/>
        <v>0</v>
      </c>
      <c r="Z237" s="1">
        <f t="shared" si="52"/>
        <v>0</v>
      </c>
      <c r="AE237" s="51">
        <f t="shared" si="43"/>
        <v>0</v>
      </c>
    </row>
    <row r="238" spans="1:31" ht="18.75" x14ac:dyDescent="0.2">
      <c r="A238" s="24">
        <f t="shared" si="42"/>
        <v>221</v>
      </c>
      <c r="B238" s="25">
        <f>Formátování_v3!B240</f>
        <v>0</v>
      </c>
      <c r="C238" s="244">
        <f>Formátování_v3!C240</f>
        <v>0</v>
      </c>
      <c r="D238" s="245"/>
      <c r="E238" s="245"/>
      <c r="F238" s="245"/>
      <c r="G238" s="245"/>
      <c r="H238" s="246"/>
      <c r="I238" s="67">
        <f>Formátování_v3!D240</f>
        <v>0</v>
      </c>
      <c r="J238" s="68">
        <f>Formátování_v3!F240</f>
        <v>0</v>
      </c>
      <c r="K238" s="69">
        <f>Formátování_v3!G240</f>
        <v>0</v>
      </c>
      <c r="L238" s="113" t="str">
        <f>IF(LEN(Formátování_v3!J240)-LEN(SUBSTITUTE(UPPER(Formátování_v3!J240),"B",""))&gt;0,"0,5",IF(LEN(Formátování_v3!L240)-LEN(SUBSTITUTE(UPPER(Formátování_v3!L240),"B",""))&gt;0,"1",IF(LEN(Formátování_v3!N240)-LEN(SUBSTITUTE(UPPER(Formátování_v3!N240),"B",""))&gt;0,"2","")))</f>
        <v/>
      </c>
      <c r="M238" s="114" t="str">
        <f>IF(LEN(Formátování_v3!J240)+LEN(Formátování_v3!L240)+LEN(Formátování_v3!N240)-LEN(SUBSTITUTE(UPPER(Formátování_v3!J240),"B",""))-LEN(SUBSTITUTE(UPPER(Formátování_v3!L240),"B",""))-LEN(SUBSTITUTE(UPPER(Formátování_v3!N240),"B",""))&gt;1,IF(ISERROR(FIND("B",UPPER(Formátování_v3!N240),1)),IF(ISERROR(FIND("B",UPPER(Formátování_v3!L240),1)),"0,5","1"),"2"),"")</f>
        <v/>
      </c>
      <c r="N238" s="114" t="str">
        <f>IF(LEN(Formátování_v3!J240)-LEN(SUBSTITUTE(UPPER(Formátování_v3!J240),"A",""))&gt;0,"0,5",IF(LEN(Formátování_v3!L240)-LEN(SUBSTITUTE(UPPER(Formátování_v3!L240),"A",""))&gt;0,"1",IF(LEN(Formátování_v3!N240)-LEN(SUBSTITUTE(UPPER(Formátování_v3!N240),"A",""))&gt;0,"2","")))</f>
        <v/>
      </c>
      <c r="O238" s="115" t="str">
        <f>IF(LEN(Formátování_v3!J240)+LEN(Formátování_v3!L240)+LEN(Formátování_v3!N240)-LEN(SUBSTITUTE(UPPER(Formátování_v3!J240),"A",""))-LEN(SUBSTITUTE(UPPER(Formátování_v3!L240),"A",""))-LEN(SUBSTITUTE(UPPER(Formátování_v3!N240),"A",""))&gt;1,IF(ISERROR(FIND("A",UPPER(Formátování_v3!N240),1)),IF(ISERROR(FIND("A",UPPER(Formátování_v3!L240),1)),"0,5","1"),"2"),"")</f>
        <v/>
      </c>
      <c r="P238" s="48"/>
      <c r="Q238" s="65">
        <f t="shared" si="44"/>
        <v>0</v>
      </c>
      <c r="R238" s="65" t="str">
        <f>IF(Formátování_v3!P240 &lt;&gt; "",Formátování_v3!P240,"")</f>
        <v/>
      </c>
      <c r="S238" s="66">
        <f t="shared" si="45"/>
        <v>0</v>
      </c>
      <c r="T238" s="58">
        <f t="shared" si="46"/>
        <v>0</v>
      </c>
      <c r="U238" s="58">
        <f t="shared" si="47"/>
        <v>0</v>
      </c>
      <c r="V238" s="58">
        <f t="shared" si="48"/>
        <v>0</v>
      </c>
      <c r="W238" s="58">
        <f t="shared" si="49"/>
        <v>0</v>
      </c>
      <c r="X238" s="58">
        <f t="shared" si="50"/>
        <v>0</v>
      </c>
      <c r="Y238" s="58">
        <f t="shared" si="51"/>
        <v>0</v>
      </c>
      <c r="Z238" s="1">
        <f t="shared" si="52"/>
        <v>0</v>
      </c>
      <c r="AE238" s="51">
        <f t="shared" si="43"/>
        <v>0</v>
      </c>
    </row>
    <row r="239" spans="1:31" ht="18.75" x14ac:dyDescent="0.2">
      <c r="A239" s="24">
        <f t="shared" si="42"/>
        <v>222</v>
      </c>
      <c r="B239" s="25">
        <f>Formátování_v3!B241</f>
        <v>0</v>
      </c>
      <c r="C239" s="244">
        <f>Formátování_v3!C241</f>
        <v>0</v>
      </c>
      <c r="D239" s="245"/>
      <c r="E239" s="245"/>
      <c r="F239" s="245"/>
      <c r="G239" s="245"/>
      <c r="H239" s="246"/>
      <c r="I239" s="67">
        <f>Formátování_v3!D241</f>
        <v>0</v>
      </c>
      <c r="J239" s="68">
        <f>Formátování_v3!F241</f>
        <v>0</v>
      </c>
      <c r="K239" s="69">
        <f>Formátování_v3!G241</f>
        <v>0</v>
      </c>
      <c r="L239" s="113" t="str">
        <f>IF(LEN(Formátování_v3!J241)-LEN(SUBSTITUTE(UPPER(Formátování_v3!J241),"B",""))&gt;0,"0,5",IF(LEN(Formátování_v3!L241)-LEN(SUBSTITUTE(UPPER(Formátování_v3!L241),"B",""))&gt;0,"1",IF(LEN(Formátování_v3!N241)-LEN(SUBSTITUTE(UPPER(Formátování_v3!N241),"B",""))&gt;0,"2","")))</f>
        <v/>
      </c>
      <c r="M239" s="114" t="str">
        <f>IF(LEN(Formátování_v3!J241)+LEN(Formátování_v3!L241)+LEN(Formátování_v3!N241)-LEN(SUBSTITUTE(UPPER(Formátování_v3!J241),"B",""))-LEN(SUBSTITUTE(UPPER(Formátování_v3!L241),"B",""))-LEN(SUBSTITUTE(UPPER(Formátování_v3!N241),"B",""))&gt;1,IF(ISERROR(FIND("B",UPPER(Formátování_v3!N241),1)),IF(ISERROR(FIND("B",UPPER(Formátování_v3!L241),1)),"0,5","1"),"2"),"")</f>
        <v/>
      </c>
      <c r="N239" s="114" t="str">
        <f>IF(LEN(Formátování_v3!J241)-LEN(SUBSTITUTE(UPPER(Formátování_v3!J241),"A",""))&gt;0,"0,5",IF(LEN(Formátování_v3!L241)-LEN(SUBSTITUTE(UPPER(Formátování_v3!L241),"A",""))&gt;0,"1",IF(LEN(Formátování_v3!N241)-LEN(SUBSTITUTE(UPPER(Formátování_v3!N241),"A",""))&gt;0,"2","")))</f>
        <v/>
      </c>
      <c r="O239" s="115" t="str">
        <f>IF(LEN(Formátování_v3!J241)+LEN(Formátování_v3!L241)+LEN(Formátování_v3!N241)-LEN(SUBSTITUTE(UPPER(Formátování_v3!J241),"A",""))-LEN(SUBSTITUTE(UPPER(Formátování_v3!L241),"A",""))-LEN(SUBSTITUTE(UPPER(Formátování_v3!N241),"A",""))&gt;1,IF(ISERROR(FIND("A",UPPER(Formátování_v3!N241),1)),IF(ISERROR(FIND("A",UPPER(Formátování_v3!L241),1)),"0,5","1"),"2"),"")</f>
        <v/>
      </c>
      <c r="P239" s="48"/>
      <c r="Q239" s="65">
        <f t="shared" si="44"/>
        <v>0</v>
      </c>
      <c r="R239" s="65" t="str">
        <f>IF(Formátování_v3!P241 &lt;&gt; "",Formátování_v3!P241,"")</f>
        <v/>
      </c>
      <c r="S239" s="66">
        <f t="shared" si="45"/>
        <v>0</v>
      </c>
      <c r="T239" s="58">
        <f t="shared" si="46"/>
        <v>0</v>
      </c>
      <c r="U239" s="58">
        <f t="shared" si="47"/>
        <v>0</v>
      </c>
      <c r="V239" s="58">
        <f t="shared" si="48"/>
        <v>0</v>
      </c>
      <c r="W239" s="58">
        <f t="shared" si="49"/>
        <v>0</v>
      </c>
      <c r="X239" s="58">
        <f t="shared" si="50"/>
        <v>0</v>
      </c>
      <c r="Y239" s="58">
        <f t="shared" si="51"/>
        <v>0</v>
      </c>
      <c r="Z239" s="1">
        <f t="shared" si="52"/>
        <v>0</v>
      </c>
      <c r="AE239" s="51">
        <f t="shared" si="43"/>
        <v>0</v>
      </c>
    </row>
    <row r="240" spans="1:31" ht="18.75" x14ac:dyDescent="0.2">
      <c r="A240" s="24">
        <f t="shared" si="42"/>
        <v>223</v>
      </c>
      <c r="B240" s="25">
        <f>Formátování_v3!B242</f>
        <v>0</v>
      </c>
      <c r="C240" s="244">
        <f>Formátování_v3!C242</f>
        <v>0</v>
      </c>
      <c r="D240" s="245"/>
      <c r="E240" s="245"/>
      <c r="F240" s="245"/>
      <c r="G240" s="245"/>
      <c r="H240" s="246"/>
      <c r="I240" s="67">
        <f>Formátování_v3!D242</f>
        <v>0</v>
      </c>
      <c r="J240" s="68">
        <f>Formátování_v3!F242</f>
        <v>0</v>
      </c>
      <c r="K240" s="69">
        <f>Formátování_v3!G242</f>
        <v>0</v>
      </c>
      <c r="L240" s="113" t="str">
        <f>IF(LEN(Formátování_v3!J242)-LEN(SUBSTITUTE(UPPER(Formátování_v3!J242),"B",""))&gt;0,"0,5",IF(LEN(Formátování_v3!L242)-LEN(SUBSTITUTE(UPPER(Formátování_v3!L242),"B",""))&gt;0,"1",IF(LEN(Formátování_v3!N242)-LEN(SUBSTITUTE(UPPER(Formátování_v3!N242),"B",""))&gt;0,"2","")))</f>
        <v/>
      </c>
      <c r="M240" s="114" t="str">
        <f>IF(LEN(Formátování_v3!J242)+LEN(Formátování_v3!L242)+LEN(Formátování_v3!N242)-LEN(SUBSTITUTE(UPPER(Formátování_v3!J242),"B",""))-LEN(SUBSTITUTE(UPPER(Formátování_v3!L242),"B",""))-LEN(SUBSTITUTE(UPPER(Formátování_v3!N242),"B",""))&gt;1,IF(ISERROR(FIND("B",UPPER(Formátování_v3!N242),1)),IF(ISERROR(FIND("B",UPPER(Formátování_v3!L242),1)),"0,5","1"),"2"),"")</f>
        <v/>
      </c>
      <c r="N240" s="114" t="str">
        <f>IF(LEN(Formátování_v3!J242)-LEN(SUBSTITUTE(UPPER(Formátování_v3!J242),"A",""))&gt;0,"0,5",IF(LEN(Formátování_v3!L242)-LEN(SUBSTITUTE(UPPER(Formátování_v3!L242),"A",""))&gt;0,"1",IF(LEN(Formátování_v3!N242)-LEN(SUBSTITUTE(UPPER(Formátování_v3!N242),"A",""))&gt;0,"2","")))</f>
        <v/>
      </c>
      <c r="O240" s="115" t="str">
        <f>IF(LEN(Formátování_v3!J242)+LEN(Formátování_v3!L242)+LEN(Formátování_v3!N242)-LEN(SUBSTITUTE(UPPER(Formátování_v3!J242),"A",""))-LEN(SUBSTITUTE(UPPER(Formátování_v3!L242),"A",""))-LEN(SUBSTITUTE(UPPER(Formátování_v3!N242),"A",""))&gt;1,IF(ISERROR(FIND("A",UPPER(Formátování_v3!N242),1)),IF(ISERROR(FIND("A",UPPER(Formátování_v3!L242),1)),"0,5","1"),"2"),"")</f>
        <v/>
      </c>
      <c r="P240" s="48"/>
      <c r="Q240" s="65">
        <f t="shared" si="44"/>
        <v>0</v>
      </c>
      <c r="R240" s="65" t="str">
        <f>IF(Formátování_v3!P242 &lt;&gt; "",Formátování_v3!P242,"")</f>
        <v/>
      </c>
      <c r="S240" s="66">
        <f t="shared" si="45"/>
        <v>0</v>
      </c>
      <c r="T240" s="58">
        <f t="shared" si="46"/>
        <v>0</v>
      </c>
      <c r="U240" s="58">
        <f t="shared" si="47"/>
        <v>0</v>
      </c>
      <c r="V240" s="58">
        <f t="shared" si="48"/>
        <v>0</v>
      </c>
      <c r="W240" s="58">
        <f t="shared" si="49"/>
        <v>0</v>
      </c>
      <c r="X240" s="58">
        <f t="shared" si="50"/>
        <v>0</v>
      </c>
      <c r="Y240" s="58">
        <f t="shared" si="51"/>
        <v>0</v>
      </c>
      <c r="Z240" s="1">
        <f t="shared" si="52"/>
        <v>0</v>
      </c>
      <c r="AE240" s="51">
        <f t="shared" si="43"/>
        <v>0</v>
      </c>
    </row>
    <row r="241" spans="1:31" ht="18.75" x14ac:dyDescent="0.2">
      <c r="A241" s="24">
        <f t="shared" si="42"/>
        <v>224</v>
      </c>
      <c r="B241" s="25">
        <f>Formátování_v3!B243</f>
        <v>0</v>
      </c>
      <c r="C241" s="244">
        <f>Formátování_v3!C243</f>
        <v>0</v>
      </c>
      <c r="D241" s="245"/>
      <c r="E241" s="245"/>
      <c r="F241" s="245"/>
      <c r="G241" s="245"/>
      <c r="H241" s="246"/>
      <c r="I241" s="67">
        <f>Formátování_v3!D243</f>
        <v>0</v>
      </c>
      <c r="J241" s="68">
        <f>Formátování_v3!F243</f>
        <v>0</v>
      </c>
      <c r="K241" s="69">
        <f>Formátování_v3!G243</f>
        <v>0</v>
      </c>
      <c r="L241" s="113" t="str">
        <f>IF(LEN(Formátování_v3!J243)-LEN(SUBSTITUTE(UPPER(Formátování_v3!J243),"B",""))&gt;0,"0,5",IF(LEN(Formátování_v3!L243)-LEN(SUBSTITUTE(UPPER(Formátování_v3!L243),"B",""))&gt;0,"1",IF(LEN(Formátování_v3!N243)-LEN(SUBSTITUTE(UPPER(Formátování_v3!N243),"B",""))&gt;0,"2","")))</f>
        <v/>
      </c>
      <c r="M241" s="114" t="str">
        <f>IF(LEN(Formátování_v3!J243)+LEN(Formátování_v3!L243)+LEN(Formátování_v3!N243)-LEN(SUBSTITUTE(UPPER(Formátování_v3!J243),"B",""))-LEN(SUBSTITUTE(UPPER(Formátování_v3!L243),"B",""))-LEN(SUBSTITUTE(UPPER(Formátování_v3!N243),"B",""))&gt;1,IF(ISERROR(FIND("B",UPPER(Formátování_v3!N243),1)),IF(ISERROR(FIND("B",UPPER(Formátování_v3!L243),1)),"0,5","1"),"2"),"")</f>
        <v/>
      </c>
      <c r="N241" s="114" t="str">
        <f>IF(LEN(Formátování_v3!J243)-LEN(SUBSTITUTE(UPPER(Formátování_v3!J243),"A",""))&gt;0,"0,5",IF(LEN(Formátování_v3!L243)-LEN(SUBSTITUTE(UPPER(Formátování_v3!L243),"A",""))&gt;0,"1",IF(LEN(Formátování_v3!N243)-LEN(SUBSTITUTE(UPPER(Formátování_v3!N243),"A",""))&gt;0,"2","")))</f>
        <v/>
      </c>
      <c r="O241" s="115" t="str">
        <f>IF(LEN(Formátování_v3!J243)+LEN(Formátování_v3!L243)+LEN(Formátování_v3!N243)-LEN(SUBSTITUTE(UPPER(Formátování_v3!J243),"A",""))-LEN(SUBSTITUTE(UPPER(Formátování_v3!L243),"A",""))-LEN(SUBSTITUTE(UPPER(Formátování_v3!N243),"A",""))&gt;1,IF(ISERROR(FIND("A",UPPER(Formátování_v3!N243),1)),IF(ISERROR(FIND("A",UPPER(Formátování_v3!L243),1)),"0,5","1"),"2"),"")</f>
        <v/>
      </c>
      <c r="P241" s="48"/>
      <c r="Q241" s="65">
        <f t="shared" si="44"/>
        <v>0</v>
      </c>
      <c r="R241" s="65" t="str">
        <f>IF(Formátování_v3!P243 &lt;&gt; "",Formátování_v3!P243,"")</f>
        <v/>
      </c>
      <c r="S241" s="66">
        <f t="shared" si="45"/>
        <v>0</v>
      </c>
      <c r="T241" s="58">
        <f t="shared" si="46"/>
        <v>0</v>
      </c>
      <c r="U241" s="58">
        <f t="shared" si="47"/>
        <v>0</v>
      </c>
      <c r="V241" s="58">
        <f t="shared" si="48"/>
        <v>0</v>
      </c>
      <c r="W241" s="58">
        <f t="shared" si="49"/>
        <v>0</v>
      </c>
      <c r="X241" s="58">
        <f t="shared" si="50"/>
        <v>0</v>
      </c>
      <c r="Y241" s="58">
        <f t="shared" si="51"/>
        <v>0</v>
      </c>
      <c r="Z241" s="1">
        <f t="shared" si="52"/>
        <v>0</v>
      </c>
      <c r="AE241" s="51">
        <f t="shared" si="43"/>
        <v>0</v>
      </c>
    </row>
    <row r="242" spans="1:31" ht="18.75" x14ac:dyDescent="0.2">
      <c r="A242" s="24">
        <f t="shared" si="42"/>
        <v>225</v>
      </c>
      <c r="B242" s="25">
        <f>Formátování_v3!B244</f>
        <v>0</v>
      </c>
      <c r="C242" s="244">
        <f>Formátování_v3!C244</f>
        <v>0</v>
      </c>
      <c r="D242" s="245"/>
      <c r="E242" s="245"/>
      <c r="F242" s="245"/>
      <c r="G242" s="245"/>
      <c r="H242" s="246"/>
      <c r="I242" s="67">
        <f>Formátování_v3!D244</f>
        <v>0</v>
      </c>
      <c r="J242" s="68">
        <f>Formátování_v3!F244</f>
        <v>0</v>
      </c>
      <c r="K242" s="69">
        <f>Formátování_v3!G244</f>
        <v>0</v>
      </c>
      <c r="L242" s="113" t="str">
        <f>IF(LEN(Formátování_v3!J244)-LEN(SUBSTITUTE(UPPER(Formátování_v3!J244),"B",""))&gt;0,"0,5",IF(LEN(Formátování_v3!L244)-LEN(SUBSTITUTE(UPPER(Formátování_v3!L244),"B",""))&gt;0,"1",IF(LEN(Formátování_v3!N244)-LEN(SUBSTITUTE(UPPER(Formátování_v3!N244),"B",""))&gt;0,"2","")))</f>
        <v/>
      </c>
      <c r="M242" s="114" t="str">
        <f>IF(LEN(Formátování_v3!J244)+LEN(Formátování_v3!L244)+LEN(Formátování_v3!N244)-LEN(SUBSTITUTE(UPPER(Formátování_v3!J244),"B",""))-LEN(SUBSTITUTE(UPPER(Formátování_v3!L244),"B",""))-LEN(SUBSTITUTE(UPPER(Formátování_v3!N244),"B",""))&gt;1,IF(ISERROR(FIND("B",UPPER(Formátování_v3!N244),1)),IF(ISERROR(FIND("B",UPPER(Formátování_v3!L244),1)),"0,5","1"),"2"),"")</f>
        <v/>
      </c>
      <c r="N242" s="114" t="str">
        <f>IF(LEN(Formátování_v3!J244)-LEN(SUBSTITUTE(UPPER(Formátování_v3!J244),"A",""))&gt;0,"0,5",IF(LEN(Formátování_v3!L244)-LEN(SUBSTITUTE(UPPER(Formátování_v3!L244),"A",""))&gt;0,"1",IF(LEN(Formátování_v3!N244)-LEN(SUBSTITUTE(UPPER(Formátování_v3!N244),"A",""))&gt;0,"2","")))</f>
        <v/>
      </c>
      <c r="O242" s="115" t="str">
        <f>IF(LEN(Formátování_v3!J244)+LEN(Formátování_v3!L244)+LEN(Formátování_v3!N244)-LEN(SUBSTITUTE(UPPER(Formátování_v3!J244),"A",""))-LEN(SUBSTITUTE(UPPER(Formátování_v3!L244),"A",""))-LEN(SUBSTITUTE(UPPER(Formátování_v3!N244),"A",""))&gt;1,IF(ISERROR(FIND("A",UPPER(Formátování_v3!N244),1)),IF(ISERROR(FIND("A",UPPER(Formátování_v3!L244),1)),"0,5","1"),"2"),"")</f>
        <v/>
      </c>
      <c r="P242" s="48"/>
      <c r="Q242" s="65">
        <f t="shared" si="44"/>
        <v>0</v>
      </c>
      <c r="R242" s="65" t="str">
        <f>IF(Formátování_v3!P244 &lt;&gt; "",Formátování_v3!P244,"")</f>
        <v/>
      </c>
      <c r="S242" s="66">
        <f t="shared" si="45"/>
        <v>0</v>
      </c>
      <c r="T242" s="58">
        <f t="shared" si="46"/>
        <v>0</v>
      </c>
      <c r="U242" s="58">
        <f t="shared" si="47"/>
        <v>0</v>
      </c>
      <c r="V242" s="58">
        <f t="shared" si="48"/>
        <v>0</v>
      </c>
      <c r="W242" s="58">
        <f t="shared" si="49"/>
        <v>0</v>
      </c>
      <c r="X242" s="58">
        <f t="shared" si="50"/>
        <v>0</v>
      </c>
      <c r="Y242" s="58">
        <f t="shared" si="51"/>
        <v>0</v>
      </c>
      <c r="Z242" s="1">
        <f t="shared" si="52"/>
        <v>0</v>
      </c>
      <c r="AE242" s="51">
        <f t="shared" si="43"/>
        <v>0</v>
      </c>
    </row>
    <row r="243" spans="1:31" ht="18.75" x14ac:dyDescent="0.2">
      <c r="A243" s="24">
        <f t="shared" si="42"/>
        <v>226</v>
      </c>
      <c r="B243" s="25">
        <f>Formátování_v3!B245</f>
        <v>0</v>
      </c>
      <c r="C243" s="244">
        <f>Formátování_v3!C245</f>
        <v>0</v>
      </c>
      <c r="D243" s="245"/>
      <c r="E243" s="245"/>
      <c r="F243" s="245"/>
      <c r="G243" s="245"/>
      <c r="H243" s="246"/>
      <c r="I243" s="67">
        <f>Formátování_v3!D245</f>
        <v>0</v>
      </c>
      <c r="J243" s="68">
        <f>Formátování_v3!F245</f>
        <v>0</v>
      </c>
      <c r="K243" s="69">
        <f>Formátování_v3!G245</f>
        <v>0</v>
      </c>
      <c r="L243" s="113" t="str">
        <f>IF(LEN(Formátování_v3!J245)-LEN(SUBSTITUTE(UPPER(Formátování_v3!J245),"B",""))&gt;0,"0,5",IF(LEN(Formátování_v3!L245)-LEN(SUBSTITUTE(UPPER(Formátování_v3!L245),"B",""))&gt;0,"1",IF(LEN(Formátování_v3!N245)-LEN(SUBSTITUTE(UPPER(Formátování_v3!N245),"B",""))&gt;0,"2","")))</f>
        <v/>
      </c>
      <c r="M243" s="114" t="str">
        <f>IF(LEN(Formátování_v3!J245)+LEN(Formátování_v3!L245)+LEN(Formátování_v3!N245)-LEN(SUBSTITUTE(UPPER(Formátování_v3!J245),"B",""))-LEN(SUBSTITUTE(UPPER(Formátování_v3!L245),"B",""))-LEN(SUBSTITUTE(UPPER(Formátování_v3!N245),"B",""))&gt;1,IF(ISERROR(FIND("B",UPPER(Formátování_v3!N245),1)),IF(ISERROR(FIND("B",UPPER(Formátování_v3!L245),1)),"0,5","1"),"2"),"")</f>
        <v/>
      </c>
      <c r="N243" s="114" t="str">
        <f>IF(LEN(Formátování_v3!J245)-LEN(SUBSTITUTE(UPPER(Formátování_v3!J245),"A",""))&gt;0,"0,5",IF(LEN(Formátování_v3!L245)-LEN(SUBSTITUTE(UPPER(Formátování_v3!L245),"A",""))&gt;0,"1",IF(LEN(Formátování_v3!N245)-LEN(SUBSTITUTE(UPPER(Formátování_v3!N245),"A",""))&gt;0,"2","")))</f>
        <v/>
      </c>
      <c r="O243" s="115" t="str">
        <f>IF(LEN(Formátování_v3!J245)+LEN(Formátování_v3!L245)+LEN(Formátování_v3!N245)-LEN(SUBSTITUTE(UPPER(Formátování_v3!J245),"A",""))-LEN(SUBSTITUTE(UPPER(Formátování_v3!L245),"A",""))-LEN(SUBSTITUTE(UPPER(Formátování_v3!N245),"A",""))&gt;1,IF(ISERROR(FIND("A",UPPER(Formátování_v3!N245),1)),IF(ISERROR(FIND("A",UPPER(Formátování_v3!L245),1)),"0,5","1"),"2"),"")</f>
        <v/>
      </c>
      <c r="P243" s="48"/>
      <c r="Q243" s="65">
        <f t="shared" si="44"/>
        <v>0</v>
      </c>
      <c r="R243" s="65" t="str">
        <f>IF(Formátování_v3!P245 &lt;&gt; "",Formátování_v3!P245,"")</f>
        <v/>
      </c>
      <c r="S243" s="66">
        <f t="shared" si="45"/>
        <v>0</v>
      </c>
      <c r="T243" s="58">
        <f t="shared" si="46"/>
        <v>0</v>
      </c>
      <c r="U243" s="58">
        <f t="shared" si="47"/>
        <v>0</v>
      </c>
      <c r="V243" s="58">
        <f t="shared" si="48"/>
        <v>0</v>
      </c>
      <c r="W243" s="58">
        <f t="shared" si="49"/>
        <v>0</v>
      </c>
      <c r="X243" s="58">
        <f t="shared" si="50"/>
        <v>0</v>
      </c>
      <c r="Y243" s="58">
        <f t="shared" si="51"/>
        <v>0</v>
      </c>
      <c r="Z243" s="1">
        <f t="shared" si="52"/>
        <v>0</v>
      </c>
      <c r="AE243" s="51">
        <f t="shared" si="43"/>
        <v>0</v>
      </c>
    </row>
    <row r="244" spans="1:31" ht="18.75" x14ac:dyDescent="0.2">
      <c r="A244" s="24">
        <f t="shared" si="42"/>
        <v>227</v>
      </c>
      <c r="B244" s="25">
        <f>Formátování_v3!B246</f>
        <v>0</v>
      </c>
      <c r="C244" s="244">
        <f>Formátování_v3!C246</f>
        <v>0</v>
      </c>
      <c r="D244" s="245"/>
      <c r="E244" s="245"/>
      <c r="F244" s="245"/>
      <c r="G244" s="245"/>
      <c r="H244" s="246"/>
      <c r="I244" s="67">
        <f>Formátování_v3!D246</f>
        <v>0</v>
      </c>
      <c r="J244" s="68">
        <f>Formátování_v3!F246</f>
        <v>0</v>
      </c>
      <c r="K244" s="69">
        <f>Formátování_v3!G246</f>
        <v>0</v>
      </c>
      <c r="L244" s="113" t="str">
        <f>IF(LEN(Formátování_v3!J246)-LEN(SUBSTITUTE(UPPER(Formátování_v3!J246),"B",""))&gt;0,"0,5",IF(LEN(Formátování_v3!L246)-LEN(SUBSTITUTE(UPPER(Formátování_v3!L246),"B",""))&gt;0,"1",IF(LEN(Formátování_v3!N246)-LEN(SUBSTITUTE(UPPER(Formátování_v3!N246),"B",""))&gt;0,"2","")))</f>
        <v/>
      </c>
      <c r="M244" s="114" t="str">
        <f>IF(LEN(Formátování_v3!J246)+LEN(Formátování_v3!L246)+LEN(Formátování_v3!N246)-LEN(SUBSTITUTE(UPPER(Formátování_v3!J246),"B",""))-LEN(SUBSTITUTE(UPPER(Formátování_v3!L246),"B",""))-LEN(SUBSTITUTE(UPPER(Formátování_v3!N246),"B",""))&gt;1,IF(ISERROR(FIND("B",UPPER(Formátování_v3!N246),1)),IF(ISERROR(FIND("B",UPPER(Formátování_v3!L246),1)),"0,5","1"),"2"),"")</f>
        <v/>
      </c>
      <c r="N244" s="114" t="str">
        <f>IF(LEN(Formátování_v3!J246)-LEN(SUBSTITUTE(UPPER(Formátování_v3!J246),"A",""))&gt;0,"0,5",IF(LEN(Formátování_v3!L246)-LEN(SUBSTITUTE(UPPER(Formátování_v3!L246),"A",""))&gt;0,"1",IF(LEN(Formátování_v3!N246)-LEN(SUBSTITUTE(UPPER(Formátování_v3!N246),"A",""))&gt;0,"2","")))</f>
        <v/>
      </c>
      <c r="O244" s="115" t="str">
        <f>IF(LEN(Formátování_v3!J246)+LEN(Formátování_v3!L246)+LEN(Formátování_v3!N246)-LEN(SUBSTITUTE(UPPER(Formátování_v3!J246),"A",""))-LEN(SUBSTITUTE(UPPER(Formátování_v3!L246),"A",""))-LEN(SUBSTITUTE(UPPER(Formátování_v3!N246),"A",""))&gt;1,IF(ISERROR(FIND("A",UPPER(Formátování_v3!N246),1)),IF(ISERROR(FIND("A",UPPER(Formátování_v3!L246),1)),"0,5","1"),"2"),"")</f>
        <v/>
      </c>
      <c r="P244" s="48"/>
      <c r="Q244" s="65">
        <f t="shared" si="44"/>
        <v>0</v>
      </c>
      <c r="R244" s="65" t="str">
        <f>IF(Formátování_v3!P246 &lt;&gt; "",Formátování_v3!P246,"")</f>
        <v/>
      </c>
      <c r="S244" s="66">
        <f t="shared" si="45"/>
        <v>0</v>
      </c>
      <c r="T244" s="58">
        <f t="shared" si="46"/>
        <v>0</v>
      </c>
      <c r="U244" s="58">
        <f t="shared" si="47"/>
        <v>0</v>
      </c>
      <c r="V244" s="58">
        <f t="shared" si="48"/>
        <v>0</v>
      </c>
      <c r="W244" s="58">
        <f t="shared" si="49"/>
        <v>0</v>
      </c>
      <c r="X244" s="58">
        <f t="shared" si="50"/>
        <v>0</v>
      </c>
      <c r="Y244" s="58">
        <f t="shared" si="51"/>
        <v>0</v>
      </c>
      <c r="Z244" s="1">
        <f t="shared" si="52"/>
        <v>0</v>
      </c>
      <c r="AE244" s="51">
        <f t="shared" si="43"/>
        <v>0</v>
      </c>
    </row>
    <row r="245" spans="1:31" ht="18.75" x14ac:dyDescent="0.2">
      <c r="A245" s="24">
        <f t="shared" si="42"/>
        <v>228</v>
      </c>
      <c r="B245" s="25">
        <f>Formátování_v3!B247</f>
        <v>0</v>
      </c>
      <c r="C245" s="244">
        <f>Formátování_v3!C247</f>
        <v>0</v>
      </c>
      <c r="D245" s="245"/>
      <c r="E245" s="245"/>
      <c r="F245" s="245"/>
      <c r="G245" s="245"/>
      <c r="H245" s="246"/>
      <c r="I245" s="67">
        <f>Formátování_v3!D247</f>
        <v>0</v>
      </c>
      <c r="J245" s="68">
        <f>Formátování_v3!F247</f>
        <v>0</v>
      </c>
      <c r="K245" s="69">
        <f>Formátování_v3!G247</f>
        <v>0</v>
      </c>
      <c r="L245" s="113" t="str">
        <f>IF(LEN(Formátování_v3!J247)-LEN(SUBSTITUTE(UPPER(Formátování_v3!J247),"B",""))&gt;0,"0,5",IF(LEN(Formátování_v3!L247)-LEN(SUBSTITUTE(UPPER(Formátování_v3!L247),"B",""))&gt;0,"1",IF(LEN(Formátování_v3!N247)-LEN(SUBSTITUTE(UPPER(Formátování_v3!N247),"B",""))&gt;0,"2","")))</f>
        <v/>
      </c>
      <c r="M245" s="114" t="str">
        <f>IF(LEN(Formátování_v3!J247)+LEN(Formátování_v3!L247)+LEN(Formátování_v3!N247)-LEN(SUBSTITUTE(UPPER(Formátování_v3!J247),"B",""))-LEN(SUBSTITUTE(UPPER(Formátování_v3!L247),"B",""))-LEN(SUBSTITUTE(UPPER(Formátování_v3!N247),"B",""))&gt;1,IF(ISERROR(FIND("B",UPPER(Formátování_v3!N247),1)),IF(ISERROR(FIND("B",UPPER(Formátování_v3!L247),1)),"0,5","1"),"2"),"")</f>
        <v/>
      </c>
      <c r="N245" s="114" t="str">
        <f>IF(LEN(Formátování_v3!J247)-LEN(SUBSTITUTE(UPPER(Formátování_v3!J247),"A",""))&gt;0,"0,5",IF(LEN(Formátování_v3!L247)-LEN(SUBSTITUTE(UPPER(Formátování_v3!L247),"A",""))&gt;0,"1",IF(LEN(Formátování_v3!N247)-LEN(SUBSTITUTE(UPPER(Formátování_v3!N247),"A",""))&gt;0,"2","")))</f>
        <v/>
      </c>
      <c r="O245" s="115" t="str">
        <f>IF(LEN(Formátování_v3!J247)+LEN(Formátování_v3!L247)+LEN(Formátování_v3!N247)-LEN(SUBSTITUTE(UPPER(Formátování_v3!J247),"A",""))-LEN(SUBSTITUTE(UPPER(Formátování_v3!L247),"A",""))-LEN(SUBSTITUTE(UPPER(Formátování_v3!N247),"A",""))&gt;1,IF(ISERROR(FIND("A",UPPER(Formátování_v3!N247),1)),IF(ISERROR(FIND("A",UPPER(Formátování_v3!L247),1)),"0,5","1"),"2"),"")</f>
        <v/>
      </c>
      <c r="P245" s="48"/>
      <c r="Q245" s="65">
        <f t="shared" si="44"/>
        <v>0</v>
      </c>
      <c r="R245" s="65" t="str">
        <f>IF(Formátování_v3!P247 &lt;&gt; "",Formátování_v3!P247,"")</f>
        <v/>
      </c>
      <c r="S245" s="66">
        <f t="shared" si="45"/>
        <v>0</v>
      </c>
      <c r="T245" s="58">
        <f t="shared" si="46"/>
        <v>0</v>
      </c>
      <c r="U245" s="58">
        <f t="shared" si="47"/>
        <v>0</v>
      </c>
      <c r="V245" s="58">
        <f t="shared" si="48"/>
        <v>0</v>
      </c>
      <c r="W245" s="58">
        <f t="shared" si="49"/>
        <v>0</v>
      </c>
      <c r="X245" s="58">
        <f t="shared" si="50"/>
        <v>0</v>
      </c>
      <c r="Y245" s="58">
        <f t="shared" si="51"/>
        <v>0</v>
      </c>
      <c r="Z245" s="1">
        <f t="shared" si="52"/>
        <v>0</v>
      </c>
      <c r="AE245" s="51">
        <f t="shared" si="43"/>
        <v>0</v>
      </c>
    </row>
    <row r="246" spans="1:31" ht="18.75" x14ac:dyDescent="0.2">
      <c r="A246" s="24">
        <f t="shared" si="42"/>
        <v>229</v>
      </c>
      <c r="B246" s="25">
        <f>Formátování_v3!B248</f>
        <v>0</v>
      </c>
      <c r="C246" s="244">
        <f>Formátování_v3!C248</f>
        <v>0</v>
      </c>
      <c r="D246" s="245"/>
      <c r="E246" s="245"/>
      <c r="F246" s="245"/>
      <c r="G246" s="245"/>
      <c r="H246" s="246"/>
      <c r="I246" s="67">
        <f>Formátování_v3!D248</f>
        <v>0</v>
      </c>
      <c r="J246" s="68">
        <f>Formátování_v3!F248</f>
        <v>0</v>
      </c>
      <c r="K246" s="69">
        <f>Formátování_v3!G248</f>
        <v>0</v>
      </c>
      <c r="L246" s="113" t="str">
        <f>IF(LEN(Formátování_v3!J248)-LEN(SUBSTITUTE(UPPER(Formátování_v3!J248),"B",""))&gt;0,"0,5",IF(LEN(Formátování_v3!L248)-LEN(SUBSTITUTE(UPPER(Formátování_v3!L248),"B",""))&gt;0,"1",IF(LEN(Formátování_v3!N248)-LEN(SUBSTITUTE(UPPER(Formátování_v3!N248),"B",""))&gt;0,"2","")))</f>
        <v/>
      </c>
      <c r="M246" s="114" t="str">
        <f>IF(LEN(Formátování_v3!J248)+LEN(Formátování_v3!L248)+LEN(Formátování_v3!N248)-LEN(SUBSTITUTE(UPPER(Formátování_v3!J248),"B",""))-LEN(SUBSTITUTE(UPPER(Formátování_v3!L248),"B",""))-LEN(SUBSTITUTE(UPPER(Formátování_v3!N248),"B",""))&gt;1,IF(ISERROR(FIND("B",UPPER(Formátování_v3!N248),1)),IF(ISERROR(FIND("B",UPPER(Formátování_v3!L248),1)),"0,5","1"),"2"),"")</f>
        <v/>
      </c>
      <c r="N246" s="114" t="str">
        <f>IF(LEN(Formátování_v3!J248)-LEN(SUBSTITUTE(UPPER(Formátování_v3!J248),"A",""))&gt;0,"0,5",IF(LEN(Formátování_v3!L248)-LEN(SUBSTITUTE(UPPER(Formátování_v3!L248),"A",""))&gt;0,"1",IF(LEN(Formátování_v3!N248)-LEN(SUBSTITUTE(UPPER(Formátování_v3!N248),"A",""))&gt;0,"2","")))</f>
        <v/>
      </c>
      <c r="O246" s="115" t="str">
        <f>IF(LEN(Formátování_v3!J248)+LEN(Formátování_v3!L248)+LEN(Formátování_v3!N248)-LEN(SUBSTITUTE(UPPER(Formátování_v3!J248),"A",""))-LEN(SUBSTITUTE(UPPER(Formátování_v3!L248),"A",""))-LEN(SUBSTITUTE(UPPER(Formátování_v3!N248),"A",""))&gt;1,IF(ISERROR(FIND("A",UPPER(Formátování_v3!N248),1)),IF(ISERROR(FIND("A",UPPER(Formátování_v3!L248),1)),"0,5","1"),"2"),"")</f>
        <v/>
      </c>
      <c r="P246" s="48"/>
      <c r="Q246" s="65">
        <f t="shared" si="44"/>
        <v>0</v>
      </c>
      <c r="R246" s="65" t="str">
        <f>IF(Formátování_v3!P248 &lt;&gt; "",Formátování_v3!P248,"")</f>
        <v/>
      </c>
      <c r="S246" s="66">
        <f t="shared" si="45"/>
        <v>0</v>
      </c>
      <c r="T246" s="58">
        <f t="shared" si="46"/>
        <v>0</v>
      </c>
      <c r="U246" s="58">
        <f t="shared" si="47"/>
        <v>0</v>
      </c>
      <c r="V246" s="58">
        <f t="shared" si="48"/>
        <v>0</v>
      </c>
      <c r="W246" s="58">
        <f t="shared" si="49"/>
        <v>0</v>
      </c>
      <c r="X246" s="58">
        <f t="shared" si="50"/>
        <v>0</v>
      </c>
      <c r="Y246" s="58">
        <f t="shared" si="51"/>
        <v>0</v>
      </c>
      <c r="Z246" s="1">
        <f t="shared" si="52"/>
        <v>0</v>
      </c>
      <c r="AE246" s="51">
        <f t="shared" si="43"/>
        <v>0</v>
      </c>
    </row>
    <row r="247" spans="1:31" ht="18.75" x14ac:dyDescent="0.2">
      <c r="A247" s="24">
        <f t="shared" si="42"/>
        <v>230</v>
      </c>
      <c r="B247" s="25">
        <f>Formátování_v3!B249</f>
        <v>0</v>
      </c>
      <c r="C247" s="244">
        <f>Formátování_v3!C249</f>
        <v>0</v>
      </c>
      <c r="D247" s="245"/>
      <c r="E247" s="245"/>
      <c r="F247" s="245"/>
      <c r="G247" s="245"/>
      <c r="H247" s="246"/>
      <c r="I247" s="67">
        <f>Formátování_v3!D249</f>
        <v>0</v>
      </c>
      <c r="J247" s="68">
        <f>Formátování_v3!F249</f>
        <v>0</v>
      </c>
      <c r="K247" s="69">
        <f>Formátování_v3!G249</f>
        <v>0</v>
      </c>
      <c r="L247" s="113" t="str">
        <f>IF(LEN(Formátování_v3!J249)-LEN(SUBSTITUTE(UPPER(Formátování_v3!J249),"B",""))&gt;0,"0,5",IF(LEN(Formátování_v3!L249)-LEN(SUBSTITUTE(UPPER(Formátování_v3!L249),"B",""))&gt;0,"1",IF(LEN(Formátování_v3!N249)-LEN(SUBSTITUTE(UPPER(Formátování_v3!N249),"B",""))&gt;0,"2","")))</f>
        <v/>
      </c>
      <c r="M247" s="114" t="str">
        <f>IF(LEN(Formátování_v3!J249)+LEN(Formátování_v3!L249)+LEN(Formátování_v3!N249)-LEN(SUBSTITUTE(UPPER(Formátování_v3!J249),"B",""))-LEN(SUBSTITUTE(UPPER(Formátování_v3!L249),"B",""))-LEN(SUBSTITUTE(UPPER(Formátování_v3!N249),"B",""))&gt;1,IF(ISERROR(FIND("B",UPPER(Formátování_v3!N249),1)),IF(ISERROR(FIND("B",UPPER(Formátování_v3!L249),1)),"0,5","1"),"2"),"")</f>
        <v/>
      </c>
      <c r="N247" s="114" t="str">
        <f>IF(LEN(Formátování_v3!J249)-LEN(SUBSTITUTE(UPPER(Formátování_v3!J249),"A",""))&gt;0,"0,5",IF(LEN(Formátování_v3!L249)-LEN(SUBSTITUTE(UPPER(Formátování_v3!L249),"A",""))&gt;0,"1",IF(LEN(Formátování_v3!N249)-LEN(SUBSTITUTE(UPPER(Formátování_v3!N249),"A",""))&gt;0,"2","")))</f>
        <v/>
      </c>
      <c r="O247" s="115" t="str">
        <f>IF(LEN(Formátování_v3!J249)+LEN(Formátování_v3!L249)+LEN(Formátování_v3!N249)-LEN(SUBSTITUTE(UPPER(Formátování_v3!J249),"A",""))-LEN(SUBSTITUTE(UPPER(Formátování_v3!L249),"A",""))-LEN(SUBSTITUTE(UPPER(Formátování_v3!N249),"A",""))&gt;1,IF(ISERROR(FIND("A",UPPER(Formátování_v3!N249),1)),IF(ISERROR(FIND("A",UPPER(Formátování_v3!L249),1)),"0,5","1"),"2"),"")</f>
        <v/>
      </c>
      <c r="P247" s="48"/>
      <c r="Q247" s="65">
        <f t="shared" si="44"/>
        <v>0</v>
      </c>
      <c r="R247" s="65" t="str">
        <f>IF(Formátování_v3!P249 &lt;&gt; "",Formátování_v3!P249,"")</f>
        <v/>
      </c>
      <c r="S247" s="66">
        <f t="shared" si="45"/>
        <v>0</v>
      </c>
      <c r="T247" s="58">
        <f t="shared" si="46"/>
        <v>0</v>
      </c>
      <c r="U247" s="58">
        <f t="shared" si="47"/>
        <v>0</v>
      </c>
      <c r="V247" s="58">
        <f t="shared" si="48"/>
        <v>0</v>
      </c>
      <c r="W247" s="58">
        <f t="shared" si="49"/>
        <v>0</v>
      </c>
      <c r="X247" s="58">
        <f t="shared" si="50"/>
        <v>0</v>
      </c>
      <c r="Y247" s="58">
        <f t="shared" si="51"/>
        <v>0</v>
      </c>
      <c r="Z247" s="1">
        <f t="shared" si="52"/>
        <v>0</v>
      </c>
      <c r="AE247" s="51">
        <f t="shared" si="43"/>
        <v>0</v>
      </c>
    </row>
    <row r="248" spans="1:31" ht="18.75" x14ac:dyDescent="0.2">
      <c r="A248" s="24">
        <f t="shared" si="42"/>
        <v>231</v>
      </c>
      <c r="B248" s="25">
        <f>Formátování_v3!B250</f>
        <v>0</v>
      </c>
      <c r="C248" s="244">
        <f>Formátování_v3!C250</f>
        <v>0</v>
      </c>
      <c r="D248" s="245"/>
      <c r="E248" s="245"/>
      <c r="F248" s="245"/>
      <c r="G248" s="245"/>
      <c r="H248" s="246"/>
      <c r="I248" s="67">
        <f>Formátování_v3!D250</f>
        <v>0</v>
      </c>
      <c r="J248" s="68">
        <f>Formátování_v3!F250</f>
        <v>0</v>
      </c>
      <c r="K248" s="69">
        <f>Formátování_v3!G250</f>
        <v>0</v>
      </c>
      <c r="L248" s="113" t="str">
        <f>IF(LEN(Formátování_v3!J250)-LEN(SUBSTITUTE(UPPER(Formátování_v3!J250),"B",""))&gt;0,"0,5",IF(LEN(Formátování_v3!L250)-LEN(SUBSTITUTE(UPPER(Formátování_v3!L250),"B",""))&gt;0,"1",IF(LEN(Formátování_v3!N250)-LEN(SUBSTITUTE(UPPER(Formátování_v3!N250),"B",""))&gt;0,"2","")))</f>
        <v/>
      </c>
      <c r="M248" s="114" t="str">
        <f>IF(LEN(Formátování_v3!J250)+LEN(Formátování_v3!L250)+LEN(Formátování_v3!N250)-LEN(SUBSTITUTE(UPPER(Formátování_v3!J250),"B",""))-LEN(SUBSTITUTE(UPPER(Formátování_v3!L250),"B",""))-LEN(SUBSTITUTE(UPPER(Formátování_v3!N250),"B",""))&gt;1,IF(ISERROR(FIND("B",UPPER(Formátování_v3!N250),1)),IF(ISERROR(FIND("B",UPPER(Formátování_v3!L250),1)),"0,5","1"),"2"),"")</f>
        <v/>
      </c>
      <c r="N248" s="114" t="str">
        <f>IF(LEN(Formátování_v3!J250)-LEN(SUBSTITUTE(UPPER(Formátování_v3!J250),"A",""))&gt;0,"0,5",IF(LEN(Formátování_v3!L250)-LEN(SUBSTITUTE(UPPER(Formátování_v3!L250),"A",""))&gt;0,"1",IF(LEN(Formátování_v3!N250)-LEN(SUBSTITUTE(UPPER(Formátování_v3!N250),"A",""))&gt;0,"2","")))</f>
        <v/>
      </c>
      <c r="O248" s="115" t="str">
        <f>IF(LEN(Formátování_v3!J250)+LEN(Formátování_v3!L250)+LEN(Formátování_v3!N250)-LEN(SUBSTITUTE(UPPER(Formátování_v3!J250),"A",""))-LEN(SUBSTITUTE(UPPER(Formátování_v3!L250),"A",""))-LEN(SUBSTITUTE(UPPER(Formátování_v3!N250),"A",""))&gt;1,IF(ISERROR(FIND("A",UPPER(Formátování_v3!N250),1)),IF(ISERROR(FIND("A",UPPER(Formátování_v3!L250),1)),"0,5","1"),"2"),"")</f>
        <v/>
      </c>
      <c r="P248" s="48"/>
      <c r="Q248" s="65">
        <f t="shared" si="44"/>
        <v>0</v>
      </c>
      <c r="R248" s="65" t="str">
        <f>IF(Formátování_v3!P250 &lt;&gt; "",Formátování_v3!P250,"")</f>
        <v/>
      </c>
      <c r="S248" s="66">
        <f t="shared" si="45"/>
        <v>0</v>
      </c>
      <c r="T248" s="58">
        <f t="shared" si="46"/>
        <v>0</v>
      </c>
      <c r="U248" s="58">
        <f t="shared" si="47"/>
        <v>0</v>
      </c>
      <c r="V248" s="58">
        <f t="shared" si="48"/>
        <v>0</v>
      </c>
      <c r="W248" s="58">
        <f t="shared" si="49"/>
        <v>0</v>
      </c>
      <c r="X248" s="58">
        <f t="shared" si="50"/>
        <v>0</v>
      </c>
      <c r="Y248" s="58">
        <f t="shared" si="51"/>
        <v>0</v>
      </c>
      <c r="Z248" s="1">
        <f t="shared" si="52"/>
        <v>0</v>
      </c>
      <c r="AE248" s="51">
        <f t="shared" si="43"/>
        <v>0</v>
      </c>
    </row>
    <row r="249" spans="1:31" ht="18.75" x14ac:dyDescent="0.2">
      <c r="A249" s="24">
        <f t="shared" si="42"/>
        <v>232</v>
      </c>
      <c r="B249" s="25">
        <f>Formátování_v3!B251</f>
        <v>0</v>
      </c>
      <c r="C249" s="244">
        <f>Formátování_v3!C251</f>
        <v>0</v>
      </c>
      <c r="D249" s="245"/>
      <c r="E249" s="245"/>
      <c r="F249" s="245"/>
      <c r="G249" s="245"/>
      <c r="H249" s="246"/>
      <c r="I249" s="67">
        <f>Formátování_v3!D251</f>
        <v>0</v>
      </c>
      <c r="J249" s="68">
        <f>Formátování_v3!F251</f>
        <v>0</v>
      </c>
      <c r="K249" s="69">
        <f>Formátování_v3!G251</f>
        <v>0</v>
      </c>
      <c r="L249" s="113" t="str">
        <f>IF(LEN(Formátování_v3!J251)-LEN(SUBSTITUTE(UPPER(Formátování_v3!J251),"B",""))&gt;0,"0,5",IF(LEN(Formátování_v3!L251)-LEN(SUBSTITUTE(UPPER(Formátování_v3!L251),"B",""))&gt;0,"1",IF(LEN(Formátování_v3!N251)-LEN(SUBSTITUTE(UPPER(Formátování_v3!N251),"B",""))&gt;0,"2","")))</f>
        <v/>
      </c>
      <c r="M249" s="114" t="str">
        <f>IF(LEN(Formátování_v3!J251)+LEN(Formátování_v3!L251)+LEN(Formátování_v3!N251)-LEN(SUBSTITUTE(UPPER(Formátování_v3!J251),"B",""))-LEN(SUBSTITUTE(UPPER(Formátování_v3!L251),"B",""))-LEN(SUBSTITUTE(UPPER(Formátování_v3!N251),"B",""))&gt;1,IF(ISERROR(FIND("B",UPPER(Formátování_v3!N251),1)),IF(ISERROR(FIND("B",UPPER(Formátování_v3!L251),1)),"0,5","1"),"2"),"")</f>
        <v/>
      </c>
      <c r="N249" s="114" t="str">
        <f>IF(LEN(Formátování_v3!J251)-LEN(SUBSTITUTE(UPPER(Formátování_v3!J251),"A",""))&gt;0,"0,5",IF(LEN(Formátování_v3!L251)-LEN(SUBSTITUTE(UPPER(Formátování_v3!L251),"A",""))&gt;0,"1",IF(LEN(Formátování_v3!N251)-LEN(SUBSTITUTE(UPPER(Formátování_v3!N251),"A",""))&gt;0,"2","")))</f>
        <v/>
      </c>
      <c r="O249" s="115" t="str">
        <f>IF(LEN(Formátování_v3!J251)+LEN(Formátování_v3!L251)+LEN(Formátování_v3!N251)-LEN(SUBSTITUTE(UPPER(Formátování_v3!J251),"A",""))-LEN(SUBSTITUTE(UPPER(Formátování_v3!L251),"A",""))-LEN(SUBSTITUTE(UPPER(Formátování_v3!N251),"A",""))&gt;1,IF(ISERROR(FIND("A",UPPER(Formátování_v3!N251),1)),IF(ISERROR(FIND("A",UPPER(Formátování_v3!L251),1)),"0,5","1"),"2"),"")</f>
        <v/>
      </c>
      <c r="P249" s="48"/>
      <c r="Q249" s="65">
        <f t="shared" si="44"/>
        <v>0</v>
      </c>
      <c r="R249" s="65" t="str">
        <f>IF(Formátování_v3!P251 &lt;&gt; "",Formátování_v3!P251,"")</f>
        <v/>
      </c>
      <c r="S249" s="66">
        <f t="shared" si="45"/>
        <v>0</v>
      </c>
      <c r="T249" s="58">
        <f t="shared" si="46"/>
        <v>0</v>
      </c>
      <c r="U249" s="58">
        <f t="shared" si="47"/>
        <v>0</v>
      </c>
      <c r="V249" s="58">
        <f t="shared" si="48"/>
        <v>0</v>
      </c>
      <c r="W249" s="58">
        <f t="shared" si="49"/>
        <v>0</v>
      </c>
      <c r="X249" s="58">
        <f t="shared" si="50"/>
        <v>0</v>
      </c>
      <c r="Y249" s="58">
        <f t="shared" si="51"/>
        <v>0</v>
      </c>
      <c r="Z249" s="1">
        <f t="shared" si="52"/>
        <v>0</v>
      </c>
      <c r="AE249" s="51">
        <f t="shared" si="43"/>
        <v>0</v>
      </c>
    </row>
    <row r="250" spans="1:31" ht="18.75" x14ac:dyDescent="0.2">
      <c r="A250" s="24">
        <f t="shared" si="42"/>
        <v>233</v>
      </c>
      <c r="B250" s="25">
        <f>Formátování_v3!B252</f>
        <v>0</v>
      </c>
      <c r="C250" s="244">
        <f>Formátování_v3!C252</f>
        <v>0</v>
      </c>
      <c r="D250" s="245"/>
      <c r="E250" s="245"/>
      <c r="F250" s="245"/>
      <c r="G250" s="245"/>
      <c r="H250" s="246"/>
      <c r="I250" s="67">
        <f>Formátování_v3!D252</f>
        <v>0</v>
      </c>
      <c r="J250" s="68">
        <f>Formátování_v3!F252</f>
        <v>0</v>
      </c>
      <c r="K250" s="69">
        <f>Formátování_v3!G252</f>
        <v>0</v>
      </c>
      <c r="L250" s="113" t="str">
        <f>IF(LEN(Formátování_v3!J252)-LEN(SUBSTITUTE(UPPER(Formátování_v3!J252),"B",""))&gt;0,"0,5",IF(LEN(Formátování_v3!L252)-LEN(SUBSTITUTE(UPPER(Formátování_v3!L252),"B",""))&gt;0,"1",IF(LEN(Formátování_v3!N252)-LEN(SUBSTITUTE(UPPER(Formátování_v3!N252),"B",""))&gt;0,"2","")))</f>
        <v/>
      </c>
      <c r="M250" s="114" t="str">
        <f>IF(LEN(Formátování_v3!J252)+LEN(Formátování_v3!L252)+LEN(Formátování_v3!N252)-LEN(SUBSTITUTE(UPPER(Formátování_v3!J252),"B",""))-LEN(SUBSTITUTE(UPPER(Formátování_v3!L252),"B",""))-LEN(SUBSTITUTE(UPPER(Formátování_v3!N252),"B",""))&gt;1,IF(ISERROR(FIND("B",UPPER(Formátování_v3!N252),1)),IF(ISERROR(FIND("B",UPPER(Formátování_v3!L252),1)),"0,5","1"),"2"),"")</f>
        <v/>
      </c>
      <c r="N250" s="114" t="str">
        <f>IF(LEN(Formátování_v3!J252)-LEN(SUBSTITUTE(UPPER(Formátování_v3!J252),"A",""))&gt;0,"0,5",IF(LEN(Formátování_v3!L252)-LEN(SUBSTITUTE(UPPER(Formátování_v3!L252),"A",""))&gt;0,"1",IF(LEN(Formátování_v3!N252)-LEN(SUBSTITUTE(UPPER(Formátování_v3!N252),"A",""))&gt;0,"2","")))</f>
        <v/>
      </c>
      <c r="O250" s="115" t="str">
        <f>IF(LEN(Formátování_v3!J252)+LEN(Formátování_v3!L252)+LEN(Formátování_v3!N252)-LEN(SUBSTITUTE(UPPER(Formátování_v3!J252),"A",""))-LEN(SUBSTITUTE(UPPER(Formátování_v3!L252),"A",""))-LEN(SUBSTITUTE(UPPER(Formátování_v3!N252),"A",""))&gt;1,IF(ISERROR(FIND("A",UPPER(Formátování_v3!N252),1)),IF(ISERROR(FIND("A",UPPER(Formátování_v3!L252),1)),"0,5","1"),"2"),"")</f>
        <v/>
      </c>
      <c r="P250" s="48"/>
      <c r="Q250" s="65">
        <f t="shared" si="44"/>
        <v>0</v>
      </c>
      <c r="R250" s="65" t="str">
        <f>IF(Formátování_v3!P252 &lt;&gt; "",Formátování_v3!P252,"")</f>
        <v/>
      </c>
      <c r="S250" s="66">
        <f t="shared" si="45"/>
        <v>0</v>
      </c>
      <c r="T250" s="58">
        <f t="shared" si="46"/>
        <v>0</v>
      </c>
      <c r="U250" s="58">
        <f t="shared" si="47"/>
        <v>0</v>
      </c>
      <c r="V250" s="58">
        <f t="shared" si="48"/>
        <v>0</v>
      </c>
      <c r="W250" s="58">
        <f t="shared" si="49"/>
        <v>0</v>
      </c>
      <c r="X250" s="58">
        <f t="shared" si="50"/>
        <v>0</v>
      </c>
      <c r="Y250" s="58">
        <f t="shared" si="51"/>
        <v>0</v>
      </c>
      <c r="Z250" s="1">
        <f t="shared" si="52"/>
        <v>0</v>
      </c>
      <c r="AE250" s="51">
        <f t="shared" si="43"/>
        <v>0</v>
      </c>
    </row>
    <row r="251" spans="1:31" ht="18.75" x14ac:dyDescent="0.2">
      <c r="A251" s="24">
        <f t="shared" si="42"/>
        <v>234</v>
      </c>
      <c r="B251" s="25">
        <f>Formátování_v3!B253</f>
        <v>0</v>
      </c>
      <c r="C251" s="244">
        <f>Formátování_v3!C253</f>
        <v>0</v>
      </c>
      <c r="D251" s="245"/>
      <c r="E251" s="245"/>
      <c r="F251" s="245"/>
      <c r="G251" s="245"/>
      <c r="H251" s="246"/>
      <c r="I251" s="67">
        <f>Formátování_v3!D253</f>
        <v>0</v>
      </c>
      <c r="J251" s="68">
        <f>Formátování_v3!F253</f>
        <v>0</v>
      </c>
      <c r="K251" s="69">
        <f>Formátování_v3!G253</f>
        <v>0</v>
      </c>
      <c r="L251" s="113" t="str">
        <f>IF(LEN(Formátování_v3!J253)-LEN(SUBSTITUTE(UPPER(Formátování_v3!J253),"B",""))&gt;0,"0,5",IF(LEN(Formátování_v3!L253)-LEN(SUBSTITUTE(UPPER(Formátování_v3!L253),"B",""))&gt;0,"1",IF(LEN(Formátování_v3!N253)-LEN(SUBSTITUTE(UPPER(Formátování_v3!N253),"B",""))&gt;0,"2","")))</f>
        <v/>
      </c>
      <c r="M251" s="114" t="str">
        <f>IF(LEN(Formátování_v3!J253)+LEN(Formátování_v3!L253)+LEN(Formátování_v3!N253)-LEN(SUBSTITUTE(UPPER(Formátování_v3!J253),"B",""))-LEN(SUBSTITUTE(UPPER(Formátování_v3!L253),"B",""))-LEN(SUBSTITUTE(UPPER(Formátování_v3!N253),"B",""))&gt;1,IF(ISERROR(FIND("B",UPPER(Formátování_v3!N253),1)),IF(ISERROR(FIND("B",UPPER(Formátování_v3!L253),1)),"0,5","1"),"2"),"")</f>
        <v/>
      </c>
      <c r="N251" s="114" t="str">
        <f>IF(LEN(Formátování_v3!J253)-LEN(SUBSTITUTE(UPPER(Formátování_v3!J253),"A",""))&gt;0,"0,5",IF(LEN(Formátování_v3!L253)-LEN(SUBSTITUTE(UPPER(Formátování_v3!L253),"A",""))&gt;0,"1",IF(LEN(Formátování_v3!N253)-LEN(SUBSTITUTE(UPPER(Formátování_v3!N253),"A",""))&gt;0,"2","")))</f>
        <v/>
      </c>
      <c r="O251" s="115" t="str">
        <f>IF(LEN(Formátování_v3!J253)+LEN(Formátování_v3!L253)+LEN(Formátování_v3!N253)-LEN(SUBSTITUTE(UPPER(Formátování_v3!J253),"A",""))-LEN(SUBSTITUTE(UPPER(Formátování_v3!L253),"A",""))-LEN(SUBSTITUTE(UPPER(Formátování_v3!N253),"A",""))&gt;1,IF(ISERROR(FIND("A",UPPER(Formátování_v3!N253),1)),IF(ISERROR(FIND("A",UPPER(Formátování_v3!L253),1)),"0,5","1"),"2"),"")</f>
        <v/>
      </c>
      <c r="P251" s="48"/>
      <c r="Q251" s="65">
        <f t="shared" si="44"/>
        <v>0</v>
      </c>
      <c r="R251" s="65" t="str">
        <f>IF(Formátování_v3!P253 &lt;&gt; "",Formátování_v3!P253,"")</f>
        <v/>
      </c>
      <c r="S251" s="66">
        <f t="shared" si="45"/>
        <v>0</v>
      </c>
      <c r="T251" s="58">
        <f t="shared" si="46"/>
        <v>0</v>
      </c>
      <c r="U251" s="58">
        <f t="shared" si="47"/>
        <v>0</v>
      </c>
      <c r="V251" s="58">
        <f t="shared" si="48"/>
        <v>0</v>
      </c>
      <c r="W251" s="58">
        <f t="shared" si="49"/>
        <v>0</v>
      </c>
      <c r="X251" s="58">
        <f t="shared" si="50"/>
        <v>0</v>
      </c>
      <c r="Y251" s="58">
        <f t="shared" si="51"/>
        <v>0</v>
      </c>
      <c r="Z251" s="1">
        <f t="shared" si="52"/>
        <v>0</v>
      </c>
      <c r="AE251" s="51">
        <f t="shared" si="43"/>
        <v>0</v>
      </c>
    </row>
    <row r="252" spans="1:31" ht="18.75" x14ac:dyDescent="0.2">
      <c r="A252" s="24">
        <f t="shared" si="42"/>
        <v>235</v>
      </c>
      <c r="B252" s="25">
        <f>Formátování_v3!B254</f>
        <v>0</v>
      </c>
      <c r="C252" s="244">
        <f>Formátování_v3!C254</f>
        <v>0</v>
      </c>
      <c r="D252" s="245"/>
      <c r="E252" s="245"/>
      <c r="F252" s="245"/>
      <c r="G252" s="245"/>
      <c r="H252" s="246"/>
      <c r="I252" s="67">
        <f>Formátování_v3!D254</f>
        <v>0</v>
      </c>
      <c r="J252" s="68">
        <f>Formátování_v3!F254</f>
        <v>0</v>
      </c>
      <c r="K252" s="69">
        <f>Formátování_v3!G254</f>
        <v>0</v>
      </c>
      <c r="L252" s="113" t="str">
        <f>IF(LEN(Formátování_v3!J254)-LEN(SUBSTITUTE(UPPER(Formátování_v3!J254),"B",""))&gt;0,"0,5",IF(LEN(Formátování_v3!L254)-LEN(SUBSTITUTE(UPPER(Formátování_v3!L254),"B",""))&gt;0,"1",IF(LEN(Formátování_v3!N254)-LEN(SUBSTITUTE(UPPER(Formátování_v3!N254),"B",""))&gt;0,"2","")))</f>
        <v/>
      </c>
      <c r="M252" s="114" t="str">
        <f>IF(LEN(Formátování_v3!J254)+LEN(Formátování_v3!L254)+LEN(Formátování_v3!N254)-LEN(SUBSTITUTE(UPPER(Formátování_v3!J254),"B",""))-LEN(SUBSTITUTE(UPPER(Formátování_v3!L254),"B",""))-LEN(SUBSTITUTE(UPPER(Formátování_v3!N254),"B",""))&gt;1,IF(ISERROR(FIND("B",UPPER(Formátování_v3!N254),1)),IF(ISERROR(FIND("B",UPPER(Formátování_v3!L254),1)),"0,5","1"),"2"),"")</f>
        <v/>
      </c>
      <c r="N252" s="114" t="str">
        <f>IF(LEN(Formátování_v3!J254)-LEN(SUBSTITUTE(UPPER(Formátování_v3!J254),"A",""))&gt;0,"0,5",IF(LEN(Formátování_v3!L254)-LEN(SUBSTITUTE(UPPER(Formátování_v3!L254),"A",""))&gt;0,"1",IF(LEN(Formátování_v3!N254)-LEN(SUBSTITUTE(UPPER(Formátování_v3!N254),"A",""))&gt;0,"2","")))</f>
        <v/>
      </c>
      <c r="O252" s="115" t="str">
        <f>IF(LEN(Formátování_v3!J254)+LEN(Formátování_v3!L254)+LEN(Formátování_v3!N254)-LEN(SUBSTITUTE(UPPER(Formátování_v3!J254),"A",""))-LEN(SUBSTITUTE(UPPER(Formátování_v3!L254),"A",""))-LEN(SUBSTITUTE(UPPER(Formátování_v3!N254),"A",""))&gt;1,IF(ISERROR(FIND("A",UPPER(Formátování_v3!N254),1)),IF(ISERROR(FIND("A",UPPER(Formátování_v3!L254),1)),"0,5","1"),"2"),"")</f>
        <v/>
      </c>
      <c r="P252" s="48"/>
      <c r="Q252" s="65">
        <f t="shared" si="44"/>
        <v>0</v>
      </c>
      <c r="R252" s="65" t="str">
        <f>IF(Formátování_v3!P254 &lt;&gt; "",Formátování_v3!P254,"")</f>
        <v/>
      </c>
      <c r="S252" s="66">
        <f t="shared" si="45"/>
        <v>0</v>
      </c>
      <c r="T252" s="58">
        <f t="shared" si="46"/>
        <v>0</v>
      </c>
      <c r="U252" s="58">
        <f t="shared" si="47"/>
        <v>0</v>
      </c>
      <c r="V252" s="58">
        <f t="shared" si="48"/>
        <v>0</v>
      </c>
      <c r="W252" s="58">
        <f t="shared" si="49"/>
        <v>0</v>
      </c>
      <c r="X252" s="58">
        <f t="shared" si="50"/>
        <v>0</v>
      </c>
      <c r="Y252" s="58">
        <f t="shared" si="51"/>
        <v>0</v>
      </c>
      <c r="Z252" s="1">
        <f t="shared" si="52"/>
        <v>0</v>
      </c>
      <c r="AE252" s="51">
        <f t="shared" si="43"/>
        <v>0</v>
      </c>
    </row>
    <row r="253" spans="1:31" ht="18.75" x14ac:dyDescent="0.2">
      <c r="A253" s="24">
        <f t="shared" si="42"/>
        <v>236</v>
      </c>
      <c r="B253" s="25">
        <f>Formátování_v3!B255</f>
        <v>0</v>
      </c>
      <c r="C253" s="244">
        <f>Formátování_v3!C255</f>
        <v>0</v>
      </c>
      <c r="D253" s="245"/>
      <c r="E253" s="245"/>
      <c r="F253" s="245"/>
      <c r="G253" s="245"/>
      <c r="H253" s="246"/>
      <c r="I253" s="67">
        <f>Formátování_v3!D255</f>
        <v>0</v>
      </c>
      <c r="J253" s="68">
        <f>Formátování_v3!F255</f>
        <v>0</v>
      </c>
      <c r="K253" s="69">
        <f>Formátování_v3!G255</f>
        <v>0</v>
      </c>
      <c r="L253" s="113" t="str">
        <f>IF(LEN(Formátování_v3!J255)-LEN(SUBSTITUTE(UPPER(Formátování_v3!J255),"B",""))&gt;0,"0,5",IF(LEN(Formátování_v3!L255)-LEN(SUBSTITUTE(UPPER(Formátování_v3!L255),"B",""))&gt;0,"1",IF(LEN(Formátování_v3!N255)-LEN(SUBSTITUTE(UPPER(Formátování_v3!N255),"B",""))&gt;0,"2","")))</f>
        <v/>
      </c>
      <c r="M253" s="114" t="str">
        <f>IF(LEN(Formátování_v3!J255)+LEN(Formátování_v3!L255)+LEN(Formátování_v3!N255)-LEN(SUBSTITUTE(UPPER(Formátování_v3!J255),"B",""))-LEN(SUBSTITUTE(UPPER(Formátování_v3!L255),"B",""))-LEN(SUBSTITUTE(UPPER(Formátování_v3!N255),"B",""))&gt;1,IF(ISERROR(FIND("B",UPPER(Formátování_v3!N255),1)),IF(ISERROR(FIND("B",UPPER(Formátování_v3!L255),1)),"0,5","1"),"2"),"")</f>
        <v/>
      </c>
      <c r="N253" s="114" t="str">
        <f>IF(LEN(Formátování_v3!J255)-LEN(SUBSTITUTE(UPPER(Formátování_v3!J255),"A",""))&gt;0,"0,5",IF(LEN(Formátování_v3!L255)-LEN(SUBSTITUTE(UPPER(Formátování_v3!L255),"A",""))&gt;0,"1",IF(LEN(Formátování_v3!N255)-LEN(SUBSTITUTE(UPPER(Formátování_v3!N255),"A",""))&gt;0,"2","")))</f>
        <v/>
      </c>
      <c r="O253" s="115" t="str">
        <f>IF(LEN(Formátování_v3!J255)+LEN(Formátování_v3!L255)+LEN(Formátování_v3!N255)-LEN(SUBSTITUTE(UPPER(Formátování_v3!J255),"A",""))-LEN(SUBSTITUTE(UPPER(Formátování_v3!L255),"A",""))-LEN(SUBSTITUTE(UPPER(Formátování_v3!N255),"A",""))&gt;1,IF(ISERROR(FIND("A",UPPER(Formátování_v3!N255),1)),IF(ISERROR(FIND("A",UPPER(Formátování_v3!L255),1)),"0,5","1"),"2"),"")</f>
        <v/>
      </c>
      <c r="P253" s="48"/>
      <c r="Q253" s="65">
        <f t="shared" si="44"/>
        <v>0</v>
      </c>
      <c r="R253" s="65" t="str">
        <f>IF(Formátování_v3!P255 &lt;&gt; "",Formátování_v3!P255,"")</f>
        <v/>
      </c>
      <c r="S253" s="66">
        <f t="shared" si="45"/>
        <v>0</v>
      </c>
      <c r="T253" s="58">
        <f t="shared" si="46"/>
        <v>0</v>
      </c>
      <c r="U253" s="58">
        <f t="shared" si="47"/>
        <v>0</v>
      </c>
      <c r="V253" s="58">
        <f t="shared" si="48"/>
        <v>0</v>
      </c>
      <c r="W253" s="58">
        <f t="shared" si="49"/>
        <v>0</v>
      </c>
      <c r="X253" s="58">
        <f t="shared" si="50"/>
        <v>0</v>
      </c>
      <c r="Y253" s="58">
        <f t="shared" si="51"/>
        <v>0</v>
      </c>
      <c r="Z253" s="1">
        <f t="shared" si="52"/>
        <v>0</v>
      </c>
      <c r="AE253" s="51">
        <f t="shared" si="43"/>
        <v>0</v>
      </c>
    </row>
    <row r="254" spans="1:31" ht="18.75" x14ac:dyDescent="0.2">
      <c r="A254" s="24">
        <f t="shared" si="42"/>
        <v>237</v>
      </c>
      <c r="B254" s="25">
        <f>Formátování_v3!B256</f>
        <v>0</v>
      </c>
      <c r="C254" s="244">
        <f>Formátování_v3!C256</f>
        <v>0</v>
      </c>
      <c r="D254" s="245"/>
      <c r="E254" s="245"/>
      <c r="F254" s="245"/>
      <c r="G254" s="245"/>
      <c r="H254" s="246"/>
      <c r="I254" s="67">
        <f>Formátování_v3!D256</f>
        <v>0</v>
      </c>
      <c r="J254" s="68">
        <f>Formátování_v3!F256</f>
        <v>0</v>
      </c>
      <c r="K254" s="69">
        <f>Formátování_v3!G256</f>
        <v>0</v>
      </c>
      <c r="L254" s="113" t="str">
        <f>IF(LEN(Formátování_v3!J256)-LEN(SUBSTITUTE(UPPER(Formátování_v3!J256),"B",""))&gt;0,"0,5",IF(LEN(Formátování_v3!L256)-LEN(SUBSTITUTE(UPPER(Formátování_v3!L256),"B",""))&gt;0,"1",IF(LEN(Formátování_v3!N256)-LEN(SUBSTITUTE(UPPER(Formátování_v3!N256),"B",""))&gt;0,"2","")))</f>
        <v/>
      </c>
      <c r="M254" s="114" t="str">
        <f>IF(LEN(Formátování_v3!J256)+LEN(Formátování_v3!L256)+LEN(Formátování_v3!N256)-LEN(SUBSTITUTE(UPPER(Formátování_v3!J256),"B",""))-LEN(SUBSTITUTE(UPPER(Formátování_v3!L256),"B",""))-LEN(SUBSTITUTE(UPPER(Formátování_v3!N256),"B",""))&gt;1,IF(ISERROR(FIND("B",UPPER(Formátování_v3!N256),1)),IF(ISERROR(FIND("B",UPPER(Formátování_v3!L256),1)),"0,5","1"),"2"),"")</f>
        <v/>
      </c>
      <c r="N254" s="114" t="str">
        <f>IF(LEN(Formátování_v3!J256)-LEN(SUBSTITUTE(UPPER(Formátování_v3!J256),"A",""))&gt;0,"0,5",IF(LEN(Formátování_v3!L256)-LEN(SUBSTITUTE(UPPER(Formátování_v3!L256),"A",""))&gt;0,"1",IF(LEN(Formátování_v3!N256)-LEN(SUBSTITUTE(UPPER(Formátování_v3!N256),"A",""))&gt;0,"2","")))</f>
        <v/>
      </c>
      <c r="O254" s="115" t="str">
        <f>IF(LEN(Formátování_v3!J256)+LEN(Formátování_v3!L256)+LEN(Formátování_v3!N256)-LEN(SUBSTITUTE(UPPER(Formátování_v3!J256),"A",""))-LEN(SUBSTITUTE(UPPER(Formátování_v3!L256),"A",""))-LEN(SUBSTITUTE(UPPER(Formátování_v3!N256),"A",""))&gt;1,IF(ISERROR(FIND("A",UPPER(Formátování_v3!N256),1)),IF(ISERROR(FIND("A",UPPER(Formátování_v3!L256),1)),"0,5","1"),"2"),"")</f>
        <v/>
      </c>
      <c r="P254" s="48"/>
      <c r="Q254" s="65">
        <f t="shared" si="44"/>
        <v>0</v>
      </c>
      <c r="R254" s="65" t="str">
        <f>IF(Formátování_v3!P256 &lt;&gt; "",Formátování_v3!P256,"")</f>
        <v/>
      </c>
      <c r="S254" s="66">
        <f t="shared" si="45"/>
        <v>0</v>
      </c>
      <c r="T254" s="58">
        <f t="shared" si="46"/>
        <v>0</v>
      </c>
      <c r="U254" s="58">
        <f t="shared" si="47"/>
        <v>0</v>
      </c>
      <c r="V254" s="58">
        <f t="shared" si="48"/>
        <v>0</v>
      </c>
      <c r="W254" s="58">
        <f t="shared" si="49"/>
        <v>0</v>
      </c>
      <c r="X254" s="58">
        <f t="shared" si="50"/>
        <v>0</v>
      </c>
      <c r="Y254" s="58">
        <f t="shared" si="51"/>
        <v>0</v>
      </c>
      <c r="Z254" s="1">
        <f t="shared" si="52"/>
        <v>0</v>
      </c>
      <c r="AE254" s="51">
        <f t="shared" si="43"/>
        <v>0</v>
      </c>
    </row>
    <row r="255" spans="1:31" ht="18.75" x14ac:dyDescent="0.2">
      <c r="A255" s="24">
        <f t="shared" si="42"/>
        <v>238</v>
      </c>
      <c r="B255" s="25">
        <f>Formátování_v3!B257</f>
        <v>0</v>
      </c>
      <c r="C255" s="244">
        <f>Formátování_v3!C257</f>
        <v>0</v>
      </c>
      <c r="D255" s="245"/>
      <c r="E255" s="245"/>
      <c r="F255" s="245"/>
      <c r="G255" s="245"/>
      <c r="H255" s="246"/>
      <c r="I255" s="67">
        <f>Formátování_v3!D257</f>
        <v>0</v>
      </c>
      <c r="J255" s="68">
        <f>Formátování_v3!F257</f>
        <v>0</v>
      </c>
      <c r="K255" s="69">
        <f>Formátování_v3!G257</f>
        <v>0</v>
      </c>
      <c r="L255" s="113" t="str">
        <f>IF(LEN(Formátování_v3!J257)-LEN(SUBSTITUTE(UPPER(Formátování_v3!J257),"B",""))&gt;0,"0,5",IF(LEN(Formátování_v3!L257)-LEN(SUBSTITUTE(UPPER(Formátování_v3!L257),"B",""))&gt;0,"1",IF(LEN(Formátování_v3!N257)-LEN(SUBSTITUTE(UPPER(Formátování_v3!N257),"B",""))&gt;0,"2","")))</f>
        <v/>
      </c>
      <c r="M255" s="114" t="str">
        <f>IF(LEN(Formátování_v3!J257)+LEN(Formátování_v3!L257)+LEN(Formátování_v3!N257)-LEN(SUBSTITUTE(UPPER(Formátování_v3!J257),"B",""))-LEN(SUBSTITUTE(UPPER(Formátování_v3!L257),"B",""))-LEN(SUBSTITUTE(UPPER(Formátování_v3!N257),"B",""))&gt;1,IF(ISERROR(FIND("B",UPPER(Formátování_v3!N257),1)),IF(ISERROR(FIND("B",UPPER(Formátování_v3!L257),1)),"0,5","1"),"2"),"")</f>
        <v/>
      </c>
      <c r="N255" s="114" t="str">
        <f>IF(LEN(Formátování_v3!J257)-LEN(SUBSTITUTE(UPPER(Formátování_v3!J257),"A",""))&gt;0,"0,5",IF(LEN(Formátování_v3!L257)-LEN(SUBSTITUTE(UPPER(Formátování_v3!L257),"A",""))&gt;0,"1",IF(LEN(Formátování_v3!N257)-LEN(SUBSTITUTE(UPPER(Formátování_v3!N257),"A",""))&gt;0,"2","")))</f>
        <v/>
      </c>
      <c r="O255" s="115" t="str">
        <f>IF(LEN(Formátování_v3!J257)+LEN(Formátování_v3!L257)+LEN(Formátování_v3!N257)-LEN(SUBSTITUTE(UPPER(Formátování_v3!J257),"A",""))-LEN(SUBSTITUTE(UPPER(Formátování_v3!L257),"A",""))-LEN(SUBSTITUTE(UPPER(Formátování_v3!N257),"A",""))&gt;1,IF(ISERROR(FIND("A",UPPER(Formátování_v3!N257),1)),IF(ISERROR(FIND("A",UPPER(Formátování_v3!L257),1)),"0,5","1"),"2"),"")</f>
        <v/>
      </c>
      <c r="P255" s="48"/>
      <c r="Q255" s="65">
        <f t="shared" si="44"/>
        <v>0</v>
      </c>
      <c r="R255" s="65" t="str">
        <f>IF(Formátování_v3!P257 &lt;&gt; "",Formátování_v3!P257,"")</f>
        <v/>
      </c>
      <c r="S255" s="66">
        <f t="shared" si="45"/>
        <v>0</v>
      </c>
      <c r="T255" s="58">
        <f t="shared" si="46"/>
        <v>0</v>
      </c>
      <c r="U255" s="58">
        <f t="shared" si="47"/>
        <v>0</v>
      </c>
      <c r="V255" s="58">
        <f t="shared" si="48"/>
        <v>0</v>
      </c>
      <c r="W255" s="58">
        <f t="shared" si="49"/>
        <v>0</v>
      </c>
      <c r="X255" s="58">
        <f t="shared" si="50"/>
        <v>0</v>
      </c>
      <c r="Y255" s="58">
        <f t="shared" si="51"/>
        <v>0</v>
      </c>
      <c r="Z255" s="1">
        <f t="shared" si="52"/>
        <v>0</v>
      </c>
      <c r="AE255" s="51">
        <f t="shared" si="43"/>
        <v>0</v>
      </c>
    </row>
    <row r="256" spans="1:31" ht="18.75" x14ac:dyDescent="0.2">
      <c r="A256" s="24">
        <f t="shared" si="42"/>
        <v>239</v>
      </c>
      <c r="B256" s="25">
        <f>Formátování_v3!B258</f>
        <v>0</v>
      </c>
      <c r="C256" s="244">
        <f>Formátování_v3!C258</f>
        <v>0</v>
      </c>
      <c r="D256" s="245"/>
      <c r="E256" s="245"/>
      <c r="F256" s="245"/>
      <c r="G256" s="245"/>
      <c r="H256" s="246"/>
      <c r="I256" s="67">
        <f>Formátování_v3!D258</f>
        <v>0</v>
      </c>
      <c r="J256" s="68">
        <f>Formátování_v3!F258</f>
        <v>0</v>
      </c>
      <c r="K256" s="69">
        <f>Formátování_v3!G258</f>
        <v>0</v>
      </c>
      <c r="L256" s="113" t="str">
        <f>IF(LEN(Formátování_v3!J258)-LEN(SUBSTITUTE(UPPER(Formátování_v3!J258),"B",""))&gt;0,"0,5",IF(LEN(Formátování_v3!L258)-LEN(SUBSTITUTE(UPPER(Formátování_v3!L258),"B",""))&gt;0,"1",IF(LEN(Formátování_v3!N258)-LEN(SUBSTITUTE(UPPER(Formátování_v3!N258),"B",""))&gt;0,"2","")))</f>
        <v/>
      </c>
      <c r="M256" s="114" t="str">
        <f>IF(LEN(Formátování_v3!J258)+LEN(Formátování_v3!L258)+LEN(Formátování_v3!N258)-LEN(SUBSTITUTE(UPPER(Formátování_v3!J258),"B",""))-LEN(SUBSTITUTE(UPPER(Formátování_v3!L258),"B",""))-LEN(SUBSTITUTE(UPPER(Formátování_v3!N258),"B",""))&gt;1,IF(ISERROR(FIND("B",UPPER(Formátování_v3!N258),1)),IF(ISERROR(FIND("B",UPPER(Formátování_v3!L258),1)),"0,5","1"),"2"),"")</f>
        <v/>
      </c>
      <c r="N256" s="114" t="str">
        <f>IF(LEN(Formátování_v3!J258)-LEN(SUBSTITUTE(UPPER(Formátování_v3!J258),"A",""))&gt;0,"0,5",IF(LEN(Formátování_v3!L258)-LEN(SUBSTITUTE(UPPER(Formátování_v3!L258),"A",""))&gt;0,"1",IF(LEN(Formátování_v3!N258)-LEN(SUBSTITUTE(UPPER(Formátování_v3!N258),"A",""))&gt;0,"2","")))</f>
        <v/>
      </c>
      <c r="O256" s="115" t="str">
        <f>IF(LEN(Formátování_v3!J258)+LEN(Formátování_v3!L258)+LEN(Formátování_v3!N258)-LEN(SUBSTITUTE(UPPER(Formátování_v3!J258),"A",""))-LEN(SUBSTITUTE(UPPER(Formátování_v3!L258),"A",""))-LEN(SUBSTITUTE(UPPER(Formátování_v3!N258),"A",""))&gt;1,IF(ISERROR(FIND("A",UPPER(Formátování_v3!N258),1)),IF(ISERROR(FIND("A",UPPER(Formátování_v3!L258),1)),"0,5","1"),"2"),"")</f>
        <v/>
      </c>
      <c r="P256" s="48"/>
      <c r="Q256" s="65">
        <f t="shared" si="44"/>
        <v>0</v>
      </c>
      <c r="R256" s="65" t="str">
        <f>IF(Formátování_v3!P258 &lt;&gt; "",Formátování_v3!P258,"")</f>
        <v/>
      </c>
      <c r="S256" s="66">
        <f t="shared" si="45"/>
        <v>0</v>
      </c>
      <c r="T256" s="58">
        <f t="shared" si="46"/>
        <v>0</v>
      </c>
      <c r="U256" s="58">
        <f t="shared" si="47"/>
        <v>0</v>
      </c>
      <c r="V256" s="58">
        <f t="shared" si="48"/>
        <v>0</v>
      </c>
      <c r="W256" s="58">
        <f t="shared" si="49"/>
        <v>0</v>
      </c>
      <c r="X256" s="58">
        <f t="shared" si="50"/>
        <v>0</v>
      </c>
      <c r="Y256" s="58">
        <f t="shared" si="51"/>
        <v>0</v>
      </c>
      <c r="Z256" s="1">
        <f t="shared" si="52"/>
        <v>0</v>
      </c>
      <c r="AE256" s="51">
        <f t="shared" si="43"/>
        <v>0</v>
      </c>
    </row>
    <row r="257" spans="1:31" ht="18.75" x14ac:dyDescent="0.2">
      <c r="A257" s="24">
        <f t="shared" si="42"/>
        <v>240</v>
      </c>
      <c r="B257" s="25">
        <f>Formátování_v3!B259</f>
        <v>0</v>
      </c>
      <c r="C257" s="244">
        <f>Formátování_v3!C259</f>
        <v>0</v>
      </c>
      <c r="D257" s="245"/>
      <c r="E257" s="245"/>
      <c r="F257" s="245"/>
      <c r="G257" s="245"/>
      <c r="H257" s="246"/>
      <c r="I257" s="67">
        <f>Formátování_v3!D259</f>
        <v>0</v>
      </c>
      <c r="J257" s="68">
        <f>Formátování_v3!F259</f>
        <v>0</v>
      </c>
      <c r="K257" s="69">
        <f>Formátování_v3!G259</f>
        <v>0</v>
      </c>
      <c r="L257" s="113" t="str">
        <f>IF(LEN(Formátování_v3!J259)-LEN(SUBSTITUTE(UPPER(Formátování_v3!J259),"B",""))&gt;0,"0,5",IF(LEN(Formátování_v3!L259)-LEN(SUBSTITUTE(UPPER(Formátování_v3!L259),"B",""))&gt;0,"1",IF(LEN(Formátování_v3!N259)-LEN(SUBSTITUTE(UPPER(Formátování_v3!N259),"B",""))&gt;0,"2","")))</f>
        <v/>
      </c>
      <c r="M257" s="114" t="str">
        <f>IF(LEN(Formátování_v3!J259)+LEN(Formátování_v3!L259)+LEN(Formátování_v3!N259)-LEN(SUBSTITUTE(UPPER(Formátování_v3!J259),"B",""))-LEN(SUBSTITUTE(UPPER(Formátování_v3!L259),"B",""))-LEN(SUBSTITUTE(UPPER(Formátování_v3!N259),"B",""))&gt;1,IF(ISERROR(FIND("B",UPPER(Formátování_v3!N259),1)),IF(ISERROR(FIND("B",UPPER(Formátování_v3!L259),1)),"0,5","1"),"2"),"")</f>
        <v/>
      </c>
      <c r="N257" s="114" t="str">
        <f>IF(LEN(Formátování_v3!J259)-LEN(SUBSTITUTE(UPPER(Formátování_v3!J259),"A",""))&gt;0,"0,5",IF(LEN(Formátování_v3!L259)-LEN(SUBSTITUTE(UPPER(Formátování_v3!L259),"A",""))&gt;0,"1",IF(LEN(Formátování_v3!N259)-LEN(SUBSTITUTE(UPPER(Formátování_v3!N259),"A",""))&gt;0,"2","")))</f>
        <v/>
      </c>
      <c r="O257" s="115" t="str">
        <f>IF(LEN(Formátování_v3!J259)+LEN(Formátování_v3!L259)+LEN(Formátování_v3!N259)-LEN(SUBSTITUTE(UPPER(Formátování_v3!J259),"A",""))-LEN(SUBSTITUTE(UPPER(Formátování_v3!L259),"A",""))-LEN(SUBSTITUTE(UPPER(Formátování_v3!N259),"A",""))&gt;1,IF(ISERROR(FIND("A",UPPER(Formátování_v3!N259),1)),IF(ISERROR(FIND("A",UPPER(Formátování_v3!L259),1)),"0,5","1"),"2"),"")</f>
        <v/>
      </c>
      <c r="P257" s="48"/>
      <c r="Q257" s="65">
        <f t="shared" si="44"/>
        <v>0</v>
      </c>
      <c r="R257" s="65" t="str">
        <f>IF(Formátování_v3!P259 &lt;&gt; "",Formátování_v3!P259,"")</f>
        <v/>
      </c>
      <c r="S257" s="66">
        <f t="shared" si="45"/>
        <v>0</v>
      </c>
      <c r="T257" s="58">
        <f t="shared" si="46"/>
        <v>0</v>
      </c>
      <c r="U257" s="58">
        <f t="shared" si="47"/>
        <v>0</v>
      </c>
      <c r="V257" s="58">
        <f t="shared" si="48"/>
        <v>0</v>
      </c>
      <c r="W257" s="58">
        <f t="shared" si="49"/>
        <v>0</v>
      </c>
      <c r="X257" s="58">
        <f t="shared" si="50"/>
        <v>0</v>
      </c>
      <c r="Y257" s="58">
        <f t="shared" si="51"/>
        <v>0</v>
      </c>
      <c r="Z257" s="1">
        <f t="shared" si="52"/>
        <v>0</v>
      </c>
      <c r="AE257" s="51">
        <f t="shared" si="43"/>
        <v>0</v>
      </c>
    </row>
    <row r="258" spans="1:31" ht="18.75" x14ac:dyDescent="0.2">
      <c r="A258" s="24">
        <f t="shared" si="42"/>
        <v>241</v>
      </c>
      <c r="B258" s="25">
        <f>Formátování_v3!B260</f>
        <v>0</v>
      </c>
      <c r="C258" s="244">
        <f>Formátování_v3!C260</f>
        <v>0</v>
      </c>
      <c r="D258" s="245"/>
      <c r="E258" s="245"/>
      <c r="F258" s="245"/>
      <c r="G258" s="245"/>
      <c r="H258" s="246"/>
      <c r="I258" s="67">
        <f>Formátování_v3!D260</f>
        <v>0</v>
      </c>
      <c r="J258" s="68">
        <f>Formátování_v3!F260</f>
        <v>0</v>
      </c>
      <c r="K258" s="69">
        <f>Formátování_v3!G260</f>
        <v>0</v>
      </c>
      <c r="L258" s="113" t="str">
        <f>IF(LEN(Formátování_v3!J260)-LEN(SUBSTITUTE(UPPER(Formátování_v3!J260),"B",""))&gt;0,"0,5",IF(LEN(Formátování_v3!L260)-LEN(SUBSTITUTE(UPPER(Formátování_v3!L260),"B",""))&gt;0,"1",IF(LEN(Formátování_v3!N260)-LEN(SUBSTITUTE(UPPER(Formátování_v3!N260),"B",""))&gt;0,"2","")))</f>
        <v/>
      </c>
      <c r="M258" s="114" t="str">
        <f>IF(LEN(Formátování_v3!J260)+LEN(Formátování_v3!L260)+LEN(Formátování_v3!N260)-LEN(SUBSTITUTE(UPPER(Formátování_v3!J260),"B",""))-LEN(SUBSTITUTE(UPPER(Formátování_v3!L260),"B",""))-LEN(SUBSTITUTE(UPPER(Formátování_v3!N260),"B",""))&gt;1,IF(ISERROR(FIND("B",UPPER(Formátování_v3!N260),1)),IF(ISERROR(FIND("B",UPPER(Formátování_v3!L260),1)),"0,5","1"),"2"),"")</f>
        <v/>
      </c>
      <c r="N258" s="114" t="str">
        <f>IF(LEN(Formátování_v3!J260)-LEN(SUBSTITUTE(UPPER(Formátování_v3!J260),"A",""))&gt;0,"0,5",IF(LEN(Formátování_v3!L260)-LEN(SUBSTITUTE(UPPER(Formátování_v3!L260),"A",""))&gt;0,"1",IF(LEN(Formátování_v3!N260)-LEN(SUBSTITUTE(UPPER(Formátování_v3!N260),"A",""))&gt;0,"2","")))</f>
        <v/>
      </c>
      <c r="O258" s="115" t="str">
        <f>IF(LEN(Formátování_v3!J260)+LEN(Formátování_v3!L260)+LEN(Formátování_v3!N260)-LEN(SUBSTITUTE(UPPER(Formátování_v3!J260),"A",""))-LEN(SUBSTITUTE(UPPER(Formátování_v3!L260),"A",""))-LEN(SUBSTITUTE(UPPER(Formátování_v3!N260),"A",""))&gt;1,IF(ISERROR(FIND("A",UPPER(Formátování_v3!N260),1)),IF(ISERROR(FIND("A",UPPER(Formátování_v3!L260),1)),"0,5","1"),"2"),"")</f>
        <v/>
      </c>
      <c r="P258" s="48"/>
      <c r="Q258" s="65">
        <f t="shared" si="44"/>
        <v>0</v>
      </c>
      <c r="R258" s="65" t="str">
        <f>IF(Formátování_v3!P260 &lt;&gt; "",Formátování_v3!P260,"")</f>
        <v/>
      </c>
      <c r="S258" s="66">
        <f t="shared" si="45"/>
        <v>0</v>
      </c>
      <c r="T258" s="58">
        <f t="shared" si="46"/>
        <v>0</v>
      </c>
      <c r="U258" s="58">
        <f t="shared" si="47"/>
        <v>0</v>
      </c>
      <c r="V258" s="58">
        <f t="shared" si="48"/>
        <v>0</v>
      </c>
      <c r="W258" s="58">
        <f t="shared" si="49"/>
        <v>0</v>
      </c>
      <c r="X258" s="58">
        <f t="shared" si="50"/>
        <v>0</v>
      </c>
      <c r="Y258" s="58">
        <f t="shared" si="51"/>
        <v>0</v>
      </c>
      <c r="Z258" s="1">
        <f t="shared" si="52"/>
        <v>0</v>
      </c>
      <c r="AE258" s="51">
        <f t="shared" si="43"/>
        <v>0</v>
      </c>
    </row>
    <row r="259" spans="1:31" ht="18.75" x14ac:dyDescent="0.2">
      <c r="A259" s="24">
        <f t="shared" si="42"/>
        <v>242</v>
      </c>
      <c r="B259" s="25">
        <f>Formátování_v3!B261</f>
        <v>0</v>
      </c>
      <c r="C259" s="244">
        <f>Formátování_v3!C261</f>
        <v>0</v>
      </c>
      <c r="D259" s="245"/>
      <c r="E259" s="245"/>
      <c r="F259" s="245"/>
      <c r="G259" s="245"/>
      <c r="H259" s="246"/>
      <c r="I259" s="67">
        <f>Formátování_v3!D261</f>
        <v>0</v>
      </c>
      <c r="J259" s="68">
        <f>Formátování_v3!F261</f>
        <v>0</v>
      </c>
      <c r="K259" s="69">
        <f>Formátování_v3!G261</f>
        <v>0</v>
      </c>
      <c r="L259" s="113" t="str">
        <f>IF(LEN(Formátování_v3!J261)-LEN(SUBSTITUTE(UPPER(Formátování_v3!J261),"B",""))&gt;0,"0,5",IF(LEN(Formátování_v3!L261)-LEN(SUBSTITUTE(UPPER(Formátování_v3!L261),"B",""))&gt;0,"1",IF(LEN(Formátování_v3!N261)-LEN(SUBSTITUTE(UPPER(Formátování_v3!N261),"B",""))&gt;0,"2","")))</f>
        <v/>
      </c>
      <c r="M259" s="114" t="str">
        <f>IF(LEN(Formátování_v3!J261)+LEN(Formátování_v3!L261)+LEN(Formátování_v3!N261)-LEN(SUBSTITUTE(UPPER(Formátování_v3!J261),"B",""))-LEN(SUBSTITUTE(UPPER(Formátování_v3!L261),"B",""))-LEN(SUBSTITUTE(UPPER(Formátování_v3!N261),"B",""))&gt;1,IF(ISERROR(FIND("B",UPPER(Formátování_v3!N261),1)),IF(ISERROR(FIND("B",UPPER(Formátování_v3!L261),1)),"0,5","1"),"2"),"")</f>
        <v/>
      </c>
      <c r="N259" s="114" t="str">
        <f>IF(LEN(Formátování_v3!J261)-LEN(SUBSTITUTE(UPPER(Formátování_v3!J261),"A",""))&gt;0,"0,5",IF(LEN(Formátování_v3!L261)-LEN(SUBSTITUTE(UPPER(Formátování_v3!L261),"A",""))&gt;0,"1",IF(LEN(Formátování_v3!N261)-LEN(SUBSTITUTE(UPPER(Formátování_v3!N261),"A",""))&gt;0,"2","")))</f>
        <v/>
      </c>
      <c r="O259" s="115" t="str">
        <f>IF(LEN(Formátování_v3!J261)+LEN(Formátování_v3!L261)+LEN(Formátování_v3!N261)-LEN(SUBSTITUTE(UPPER(Formátování_v3!J261),"A",""))-LEN(SUBSTITUTE(UPPER(Formátování_v3!L261),"A",""))-LEN(SUBSTITUTE(UPPER(Formátování_v3!N261),"A",""))&gt;1,IF(ISERROR(FIND("A",UPPER(Formátování_v3!N261),1)),IF(ISERROR(FIND("A",UPPER(Formátování_v3!L261),1)),"0,5","1"),"2"),"")</f>
        <v/>
      </c>
      <c r="P259" s="48"/>
      <c r="Q259" s="65">
        <f t="shared" si="44"/>
        <v>0</v>
      </c>
      <c r="R259" s="65" t="str">
        <f>IF(Formátování_v3!P261 &lt;&gt; "",Formátování_v3!P261,"")</f>
        <v/>
      </c>
      <c r="S259" s="66">
        <f t="shared" si="45"/>
        <v>0</v>
      </c>
      <c r="T259" s="58">
        <f t="shared" si="46"/>
        <v>0</v>
      </c>
      <c r="U259" s="58">
        <f t="shared" si="47"/>
        <v>0</v>
      </c>
      <c r="V259" s="58">
        <f t="shared" si="48"/>
        <v>0</v>
      </c>
      <c r="W259" s="58">
        <f t="shared" si="49"/>
        <v>0</v>
      </c>
      <c r="X259" s="58">
        <f t="shared" si="50"/>
        <v>0</v>
      </c>
      <c r="Y259" s="58">
        <f t="shared" si="51"/>
        <v>0</v>
      </c>
      <c r="Z259" s="1">
        <f t="shared" si="52"/>
        <v>0</v>
      </c>
      <c r="AE259" s="51">
        <f t="shared" si="43"/>
        <v>0</v>
      </c>
    </row>
    <row r="260" spans="1:31" ht="18.75" x14ac:dyDescent="0.2">
      <c r="A260" s="24">
        <f t="shared" si="42"/>
        <v>243</v>
      </c>
      <c r="B260" s="25">
        <f>Formátování_v3!B262</f>
        <v>0</v>
      </c>
      <c r="C260" s="244">
        <f>Formátování_v3!C262</f>
        <v>0</v>
      </c>
      <c r="D260" s="245"/>
      <c r="E260" s="245"/>
      <c r="F260" s="245"/>
      <c r="G260" s="245"/>
      <c r="H260" s="246"/>
      <c r="I260" s="67">
        <f>Formátování_v3!D262</f>
        <v>0</v>
      </c>
      <c r="J260" s="68">
        <f>Formátování_v3!F262</f>
        <v>0</v>
      </c>
      <c r="K260" s="69">
        <f>Formátování_v3!G262</f>
        <v>0</v>
      </c>
      <c r="L260" s="113" t="str">
        <f>IF(LEN(Formátování_v3!J262)-LEN(SUBSTITUTE(UPPER(Formátování_v3!J262),"B",""))&gt;0,"0,5",IF(LEN(Formátování_v3!L262)-LEN(SUBSTITUTE(UPPER(Formátování_v3!L262),"B",""))&gt;0,"1",IF(LEN(Formátování_v3!N262)-LEN(SUBSTITUTE(UPPER(Formátování_v3!N262),"B",""))&gt;0,"2","")))</f>
        <v/>
      </c>
      <c r="M260" s="114" t="str">
        <f>IF(LEN(Formátování_v3!J262)+LEN(Formátování_v3!L262)+LEN(Formátování_v3!N262)-LEN(SUBSTITUTE(UPPER(Formátování_v3!J262),"B",""))-LEN(SUBSTITUTE(UPPER(Formátování_v3!L262),"B",""))-LEN(SUBSTITUTE(UPPER(Formátování_v3!N262),"B",""))&gt;1,IF(ISERROR(FIND("B",UPPER(Formátování_v3!N262),1)),IF(ISERROR(FIND("B",UPPER(Formátování_v3!L262),1)),"0,5","1"),"2"),"")</f>
        <v/>
      </c>
      <c r="N260" s="114" t="str">
        <f>IF(LEN(Formátování_v3!J262)-LEN(SUBSTITUTE(UPPER(Formátování_v3!J262),"A",""))&gt;0,"0,5",IF(LEN(Formátování_v3!L262)-LEN(SUBSTITUTE(UPPER(Formátování_v3!L262),"A",""))&gt;0,"1",IF(LEN(Formátování_v3!N262)-LEN(SUBSTITUTE(UPPER(Formátování_v3!N262),"A",""))&gt;0,"2","")))</f>
        <v/>
      </c>
      <c r="O260" s="115" t="str">
        <f>IF(LEN(Formátování_v3!J262)+LEN(Formátování_v3!L262)+LEN(Formátování_v3!N262)-LEN(SUBSTITUTE(UPPER(Formátování_v3!J262),"A",""))-LEN(SUBSTITUTE(UPPER(Formátování_v3!L262),"A",""))-LEN(SUBSTITUTE(UPPER(Formátování_v3!N262),"A",""))&gt;1,IF(ISERROR(FIND("A",UPPER(Formátování_v3!N262),1)),IF(ISERROR(FIND("A",UPPER(Formátování_v3!L262),1)),"0,5","1"),"2"),"")</f>
        <v/>
      </c>
      <c r="P260" s="48"/>
      <c r="Q260" s="65">
        <f t="shared" si="44"/>
        <v>0</v>
      </c>
      <c r="R260" s="65" t="str">
        <f>IF(Formátování_v3!P262 &lt;&gt; "",Formátování_v3!P262,"")</f>
        <v/>
      </c>
      <c r="S260" s="66">
        <f t="shared" si="45"/>
        <v>0</v>
      </c>
      <c r="T260" s="58">
        <f t="shared" si="46"/>
        <v>0</v>
      </c>
      <c r="U260" s="58">
        <f t="shared" si="47"/>
        <v>0</v>
      </c>
      <c r="V260" s="58">
        <f t="shared" si="48"/>
        <v>0</v>
      </c>
      <c r="W260" s="58">
        <f t="shared" si="49"/>
        <v>0</v>
      </c>
      <c r="X260" s="58">
        <f t="shared" si="50"/>
        <v>0</v>
      </c>
      <c r="Y260" s="58">
        <f t="shared" si="51"/>
        <v>0</v>
      </c>
      <c r="Z260" s="1">
        <f t="shared" si="52"/>
        <v>0</v>
      </c>
      <c r="AE260" s="51">
        <f t="shared" si="43"/>
        <v>0</v>
      </c>
    </row>
    <row r="261" spans="1:31" ht="18.75" x14ac:dyDescent="0.2">
      <c r="A261" s="24">
        <f t="shared" si="42"/>
        <v>244</v>
      </c>
      <c r="B261" s="25">
        <f>Formátování_v3!B263</f>
        <v>0</v>
      </c>
      <c r="C261" s="244">
        <f>Formátování_v3!C263</f>
        <v>0</v>
      </c>
      <c r="D261" s="245"/>
      <c r="E261" s="245"/>
      <c r="F261" s="245"/>
      <c r="G261" s="245"/>
      <c r="H261" s="246"/>
      <c r="I261" s="67">
        <f>Formátování_v3!D263</f>
        <v>0</v>
      </c>
      <c r="J261" s="68">
        <f>Formátování_v3!F263</f>
        <v>0</v>
      </c>
      <c r="K261" s="69">
        <f>Formátování_v3!G263</f>
        <v>0</v>
      </c>
      <c r="L261" s="113" t="str">
        <f>IF(LEN(Formátování_v3!J263)-LEN(SUBSTITUTE(UPPER(Formátování_v3!J263),"B",""))&gt;0,"0,5",IF(LEN(Formátování_v3!L263)-LEN(SUBSTITUTE(UPPER(Formátování_v3!L263),"B",""))&gt;0,"1",IF(LEN(Formátování_v3!N263)-LEN(SUBSTITUTE(UPPER(Formátování_v3!N263),"B",""))&gt;0,"2","")))</f>
        <v/>
      </c>
      <c r="M261" s="114" t="str">
        <f>IF(LEN(Formátování_v3!J263)+LEN(Formátování_v3!L263)+LEN(Formátování_v3!N263)-LEN(SUBSTITUTE(UPPER(Formátování_v3!J263),"B",""))-LEN(SUBSTITUTE(UPPER(Formátování_v3!L263),"B",""))-LEN(SUBSTITUTE(UPPER(Formátování_v3!N263),"B",""))&gt;1,IF(ISERROR(FIND("B",UPPER(Formátování_v3!N263),1)),IF(ISERROR(FIND("B",UPPER(Formátování_v3!L263),1)),"0,5","1"),"2"),"")</f>
        <v/>
      </c>
      <c r="N261" s="114" t="str">
        <f>IF(LEN(Formátování_v3!J263)-LEN(SUBSTITUTE(UPPER(Formátování_v3!J263),"A",""))&gt;0,"0,5",IF(LEN(Formátování_v3!L263)-LEN(SUBSTITUTE(UPPER(Formátování_v3!L263),"A",""))&gt;0,"1",IF(LEN(Formátování_v3!N263)-LEN(SUBSTITUTE(UPPER(Formátování_v3!N263),"A",""))&gt;0,"2","")))</f>
        <v/>
      </c>
      <c r="O261" s="115" t="str">
        <f>IF(LEN(Formátování_v3!J263)+LEN(Formátování_v3!L263)+LEN(Formátování_v3!N263)-LEN(SUBSTITUTE(UPPER(Formátování_v3!J263),"A",""))-LEN(SUBSTITUTE(UPPER(Formátování_v3!L263),"A",""))-LEN(SUBSTITUTE(UPPER(Formátování_v3!N263),"A",""))&gt;1,IF(ISERROR(FIND("A",UPPER(Formátování_v3!N263),1)),IF(ISERROR(FIND("A",UPPER(Formátování_v3!L263),1)),"0,5","1"),"2"),"")</f>
        <v/>
      </c>
      <c r="P261" s="48"/>
      <c r="Q261" s="65">
        <f t="shared" si="44"/>
        <v>0</v>
      </c>
      <c r="R261" s="65" t="str">
        <f>IF(Formátování_v3!P263 &lt;&gt; "",Formátování_v3!P263,"")</f>
        <v/>
      </c>
      <c r="S261" s="66">
        <f t="shared" si="45"/>
        <v>0</v>
      </c>
      <c r="T261" s="58">
        <f t="shared" si="46"/>
        <v>0</v>
      </c>
      <c r="U261" s="58">
        <f t="shared" si="47"/>
        <v>0</v>
      </c>
      <c r="V261" s="58">
        <f t="shared" si="48"/>
        <v>0</v>
      </c>
      <c r="W261" s="58">
        <f t="shared" si="49"/>
        <v>0</v>
      </c>
      <c r="X261" s="58">
        <f t="shared" si="50"/>
        <v>0</v>
      </c>
      <c r="Y261" s="58">
        <f t="shared" si="51"/>
        <v>0</v>
      </c>
      <c r="Z261" s="1">
        <f t="shared" si="52"/>
        <v>0</v>
      </c>
      <c r="AE261" s="51">
        <f t="shared" si="43"/>
        <v>0</v>
      </c>
    </row>
    <row r="262" spans="1:31" ht="18.75" x14ac:dyDescent="0.2">
      <c r="A262" s="24">
        <f t="shared" si="42"/>
        <v>245</v>
      </c>
      <c r="B262" s="25">
        <f>Formátování_v3!B264</f>
        <v>0</v>
      </c>
      <c r="C262" s="244">
        <f>Formátování_v3!C264</f>
        <v>0</v>
      </c>
      <c r="D262" s="245"/>
      <c r="E262" s="245"/>
      <c r="F262" s="245"/>
      <c r="G262" s="245"/>
      <c r="H262" s="246"/>
      <c r="I262" s="67">
        <f>Formátování_v3!D264</f>
        <v>0</v>
      </c>
      <c r="J262" s="68">
        <f>Formátování_v3!F264</f>
        <v>0</v>
      </c>
      <c r="K262" s="69">
        <f>Formátování_v3!G264</f>
        <v>0</v>
      </c>
      <c r="L262" s="113" t="str">
        <f>IF(LEN(Formátování_v3!J264)-LEN(SUBSTITUTE(UPPER(Formátování_v3!J264),"B",""))&gt;0,"0,5",IF(LEN(Formátování_v3!L264)-LEN(SUBSTITUTE(UPPER(Formátování_v3!L264),"B",""))&gt;0,"1",IF(LEN(Formátování_v3!N264)-LEN(SUBSTITUTE(UPPER(Formátování_v3!N264),"B",""))&gt;0,"2","")))</f>
        <v/>
      </c>
      <c r="M262" s="114" t="str">
        <f>IF(LEN(Formátování_v3!J264)+LEN(Formátování_v3!L264)+LEN(Formátování_v3!N264)-LEN(SUBSTITUTE(UPPER(Formátování_v3!J264),"B",""))-LEN(SUBSTITUTE(UPPER(Formátování_v3!L264),"B",""))-LEN(SUBSTITUTE(UPPER(Formátování_v3!N264),"B",""))&gt;1,IF(ISERROR(FIND("B",UPPER(Formátování_v3!N264),1)),IF(ISERROR(FIND("B",UPPER(Formátování_v3!L264),1)),"0,5","1"),"2"),"")</f>
        <v/>
      </c>
      <c r="N262" s="114" t="str">
        <f>IF(LEN(Formátování_v3!J264)-LEN(SUBSTITUTE(UPPER(Formátování_v3!J264),"A",""))&gt;0,"0,5",IF(LEN(Formátování_v3!L264)-LEN(SUBSTITUTE(UPPER(Formátování_v3!L264),"A",""))&gt;0,"1",IF(LEN(Formátování_v3!N264)-LEN(SUBSTITUTE(UPPER(Formátování_v3!N264),"A",""))&gt;0,"2","")))</f>
        <v/>
      </c>
      <c r="O262" s="115" t="str">
        <f>IF(LEN(Formátování_v3!J264)+LEN(Formátování_v3!L264)+LEN(Formátování_v3!N264)-LEN(SUBSTITUTE(UPPER(Formátování_v3!J264),"A",""))-LEN(SUBSTITUTE(UPPER(Formátování_v3!L264),"A",""))-LEN(SUBSTITUTE(UPPER(Formátování_v3!N264),"A",""))&gt;1,IF(ISERROR(FIND("A",UPPER(Formátování_v3!N264),1)),IF(ISERROR(FIND("A",UPPER(Formátování_v3!L264),1)),"0,5","1"),"2"),"")</f>
        <v/>
      </c>
      <c r="P262" s="48"/>
      <c r="Q262" s="65">
        <f t="shared" si="44"/>
        <v>0</v>
      </c>
      <c r="R262" s="65" t="str">
        <f>IF(Formátování_v3!P264 &lt;&gt; "",Formátování_v3!P264,"")</f>
        <v/>
      </c>
      <c r="S262" s="66">
        <f t="shared" si="45"/>
        <v>0</v>
      </c>
      <c r="T262" s="58">
        <f t="shared" si="46"/>
        <v>0</v>
      </c>
      <c r="U262" s="58">
        <f t="shared" si="47"/>
        <v>0</v>
      </c>
      <c r="V262" s="58">
        <f t="shared" si="48"/>
        <v>0</v>
      </c>
      <c r="W262" s="58">
        <f t="shared" si="49"/>
        <v>0</v>
      </c>
      <c r="X262" s="58">
        <f t="shared" si="50"/>
        <v>0</v>
      </c>
      <c r="Y262" s="58">
        <f t="shared" si="51"/>
        <v>0</v>
      </c>
      <c r="Z262" s="1">
        <f t="shared" si="52"/>
        <v>0</v>
      </c>
      <c r="AE262" s="51">
        <f t="shared" si="43"/>
        <v>0</v>
      </c>
    </row>
    <row r="263" spans="1:31" ht="18.75" x14ac:dyDescent="0.2">
      <c r="A263" s="24">
        <f t="shared" si="42"/>
        <v>246</v>
      </c>
      <c r="B263" s="25">
        <f>Formátování_v3!B265</f>
        <v>0</v>
      </c>
      <c r="C263" s="244">
        <f>Formátování_v3!C265</f>
        <v>0</v>
      </c>
      <c r="D263" s="245"/>
      <c r="E263" s="245"/>
      <c r="F263" s="245"/>
      <c r="G263" s="245"/>
      <c r="H263" s="246"/>
      <c r="I263" s="67">
        <f>Formátování_v3!D265</f>
        <v>0</v>
      </c>
      <c r="J263" s="68">
        <f>Formátování_v3!F265</f>
        <v>0</v>
      </c>
      <c r="K263" s="69">
        <f>Formátování_v3!G265</f>
        <v>0</v>
      </c>
      <c r="L263" s="113" t="str">
        <f>IF(LEN(Formátování_v3!J265)-LEN(SUBSTITUTE(UPPER(Formátování_v3!J265),"B",""))&gt;0,"0,5",IF(LEN(Formátování_v3!L265)-LEN(SUBSTITUTE(UPPER(Formátování_v3!L265),"B",""))&gt;0,"1",IF(LEN(Formátování_v3!N265)-LEN(SUBSTITUTE(UPPER(Formátování_v3!N265),"B",""))&gt;0,"2","")))</f>
        <v/>
      </c>
      <c r="M263" s="114" t="str">
        <f>IF(LEN(Formátování_v3!J265)+LEN(Formátování_v3!L265)+LEN(Formátování_v3!N265)-LEN(SUBSTITUTE(UPPER(Formátování_v3!J265),"B",""))-LEN(SUBSTITUTE(UPPER(Formátování_v3!L265),"B",""))-LEN(SUBSTITUTE(UPPER(Formátování_v3!N265),"B",""))&gt;1,IF(ISERROR(FIND("B",UPPER(Formátování_v3!N265),1)),IF(ISERROR(FIND("B",UPPER(Formátování_v3!L265),1)),"0,5","1"),"2"),"")</f>
        <v/>
      </c>
      <c r="N263" s="114" t="str">
        <f>IF(LEN(Formátování_v3!J265)-LEN(SUBSTITUTE(UPPER(Formátování_v3!J265),"A",""))&gt;0,"0,5",IF(LEN(Formátování_v3!L265)-LEN(SUBSTITUTE(UPPER(Formátování_v3!L265),"A",""))&gt;0,"1",IF(LEN(Formátování_v3!N265)-LEN(SUBSTITUTE(UPPER(Formátování_v3!N265),"A",""))&gt;0,"2","")))</f>
        <v/>
      </c>
      <c r="O263" s="115" t="str">
        <f>IF(LEN(Formátování_v3!J265)+LEN(Formátování_v3!L265)+LEN(Formátování_v3!N265)-LEN(SUBSTITUTE(UPPER(Formátování_v3!J265),"A",""))-LEN(SUBSTITUTE(UPPER(Formátování_v3!L265),"A",""))-LEN(SUBSTITUTE(UPPER(Formátování_v3!N265),"A",""))&gt;1,IF(ISERROR(FIND("A",UPPER(Formátování_v3!N265),1)),IF(ISERROR(FIND("A",UPPER(Formátování_v3!L265),1)),"0,5","1"),"2"),"")</f>
        <v/>
      </c>
      <c r="P263" s="48"/>
      <c r="Q263" s="65">
        <f t="shared" si="44"/>
        <v>0</v>
      </c>
      <c r="R263" s="65" t="str">
        <f>IF(Formátování_v3!P265 &lt;&gt; "",Formátování_v3!P265,"")</f>
        <v/>
      </c>
      <c r="S263" s="66">
        <f t="shared" si="45"/>
        <v>0</v>
      </c>
      <c r="T263" s="58">
        <f t="shared" si="46"/>
        <v>0</v>
      </c>
      <c r="U263" s="58">
        <f t="shared" si="47"/>
        <v>0</v>
      </c>
      <c r="V263" s="58">
        <f t="shared" si="48"/>
        <v>0</v>
      </c>
      <c r="W263" s="58">
        <f t="shared" si="49"/>
        <v>0</v>
      </c>
      <c r="X263" s="58">
        <f t="shared" si="50"/>
        <v>0</v>
      </c>
      <c r="Y263" s="58">
        <f t="shared" si="51"/>
        <v>0</v>
      </c>
      <c r="Z263" s="1">
        <f t="shared" si="52"/>
        <v>0</v>
      </c>
      <c r="AE263" s="51">
        <f t="shared" si="43"/>
        <v>0</v>
      </c>
    </row>
    <row r="264" spans="1:31" ht="18.75" x14ac:dyDescent="0.2">
      <c r="A264" s="24">
        <f t="shared" si="42"/>
        <v>247</v>
      </c>
      <c r="B264" s="25">
        <f>Formátování_v3!B266</f>
        <v>0</v>
      </c>
      <c r="C264" s="244">
        <f>Formátování_v3!C266</f>
        <v>0</v>
      </c>
      <c r="D264" s="245"/>
      <c r="E264" s="245"/>
      <c r="F264" s="245"/>
      <c r="G264" s="245"/>
      <c r="H264" s="246"/>
      <c r="I264" s="67">
        <f>Formátování_v3!D266</f>
        <v>0</v>
      </c>
      <c r="J264" s="68">
        <f>Formátování_v3!F266</f>
        <v>0</v>
      </c>
      <c r="K264" s="69">
        <f>Formátování_v3!G266</f>
        <v>0</v>
      </c>
      <c r="L264" s="113" t="str">
        <f>IF(LEN(Formátování_v3!J266)-LEN(SUBSTITUTE(UPPER(Formátování_v3!J266),"B",""))&gt;0,"0,5",IF(LEN(Formátování_v3!L266)-LEN(SUBSTITUTE(UPPER(Formátování_v3!L266),"B",""))&gt;0,"1",IF(LEN(Formátování_v3!N266)-LEN(SUBSTITUTE(UPPER(Formátování_v3!N266),"B",""))&gt;0,"2","")))</f>
        <v/>
      </c>
      <c r="M264" s="114" t="str">
        <f>IF(LEN(Formátování_v3!J266)+LEN(Formátování_v3!L266)+LEN(Formátování_v3!N266)-LEN(SUBSTITUTE(UPPER(Formátování_v3!J266),"B",""))-LEN(SUBSTITUTE(UPPER(Formátování_v3!L266),"B",""))-LEN(SUBSTITUTE(UPPER(Formátování_v3!N266),"B",""))&gt;1,IF(ISERROR(FIND("B",UPPER(Formátování_v3!N266),1)),IF(ISERROR(FIND("B",UPPER(Formátování_v3!L266),1)),"0,5","1"),"2"),"")</f>
        <v/>
      </c>
      <c r="N264" s="114" t="str">
        <f>IF(LEN(Formátování_v3!J266)-LEN(SUBSTITUTE(UPPER(Formátování_v3!J266),"A",""))&gt;0,"0,5",IF(LEN(Formátování_v3!L266)-LEN(SUBSTITUTE(UPPER(Formátování_v3!L266),"A",""))&gt;0,"1",IF(LEN(Formátování_v3!N266)-LEN(SUBSTITUTE(UPPER(Formátování_v3!N266),"A",""))&gt;0,"2","")))</f>
        <v/>
      </c>
      <c r="O264" s="115" t="str">
        <f>IF(LEN(Formátování_v3!J266)+LEN(Formátování_v3!L266)+LEN(Formátování_v3!N266)-LEN(SUBSTITUTE(UPPER(Formátování_v3!J266),"A",""))-LEN(SUBSTITUTE(UPPER(Formátování_v3!L266),"A",""))-LEN(SUBSTITUTE(UPPER(Formátování_v3!N266),"A",""))&gt;1,IF(ISERROR(FIND("A",UPPER(Formátování_v3!N266),1)),IF(ISERROR(FIND("A",UPPER(Formátování_v3!L266),1)),"0,5","1"),"2"),"")</f>
        <v/>
      </c>
      <c r="P264" s="48"/>
      <c r="Q264" s="65">
        <f t="shared" si="44"/>
        <v>0</v>
      </c>
      <c r="R264" s="65" t="str">
        <f>IF(Formátování_v3!P266 &lt;&gt; "",Formátování_v3!P266,"")</f>
        <v/>
      </c>
      <c r="S264" s="66">
        <f t="shared" si="45"/>
        <v>0</v>
      </c>
      <c r="T264" s="58">
        <f t="shared" si="46"/>
        <v>0</v>
      </c>
      <c r="U264" s="58">
        <f t="shared" si="47"/>
        <v>0</v>
      </c>
      <c r="V264" s="58">
        <f t="shared" si="48"/>
        <v>0</v>
      </c>
      <c r="W264" s="58">
        <f t="shared" si="49"/>
        <v>0</v>
      </c>
      <c r="X264" s="58">
        <f t="shared" si="50"/>
        <v>0</v>
      </c>
      <c r="Y264" s="58">
        <f t="shared" si="51"/>
        <v>0</v>
      </c>
      <c r="Z264" s="1">
        <f t="shared" si="52"/>
        <v>0</v>
      </c>
      <c r="AE264" s="51">
        <f t="shared" si="43"/>
        <v>0</v>
      </c>
    </row>
    <row r="265" spans="1:31" ht="18.75" x14ac:dyDescent="0.2">
      <c r="A265" s="24">
        <f t="shared" si="42"/>
        <v>248</v>
      </c>
      <c r="B265" s="25">
        <f>Formátování_v3!B267</f>
        <v>0</v>
      </c>
      <c r="C265" s="244">
        <f>Formátování_v3!C267</f>
        <v>0</v>
      </c>
      <c r="D265" s="245"/>
      <c r="E265" s="245"/>
      <c r="F265" s="245"/>
      <c r="G265" s="245"/>
      <c r="H265" s="246"/>
      <c r="I265" s="67">
        <f>Formátování_v3!D267</f>
        <v>0</v>
      </c>
      <c r="J265" s="68">
        <f>Formátování_v3!F267</f>
        <v>0</v>
      </c>
      <c r="K265" s="69">
        <f>Formátování_v3!G267</f>
        <v>0</v>
      </c>
      <c r="L265" s="113" t="str">
        <f>IF(LEN(Formátování_v3!J267)-LEN(SUBSTITUTE(UPPER(Formátování_v3!J267),"B",""))&gt;0,"0,5",IF(LEN(Formátování_v3!L267)-LEN(SUBSTITUTE(UPPER(Formátování_v3!L267),"B",""))&gt;0,"1",IF(LEN(Formátování_v3!N267)-LEN(SUBSTITUTE(UPPER(Formátování_v3!N267),"B",""))&gt;0,"2","")))</f>
        <v/>
      </c>
      <c r="M265" s="114" t="str">
        <f>IF(LEN(Formátování_v3!J267)+LEN(Formátování_v3!L267)+LEN(Formátování_v3!N267)-LEN(SUBSTITUTE(UPPER(Formátování_v3!J267),"B",""))-LEN(SUBSTITUTE(UPPER(Formátování_v3!L267),"B",""))-LEN(SUBSTITUTE(UPPER(Formátování_v3!N267),"B",""))&gt;1,IF(ISERROR(FIND("B",UPPER(Formátování_v3!N267),1)),IF(ISERROR(FIND("B",UPPER(Formátování_v3!L267),1)),"0,5","1"),"2"),"")</f>
        <v/>
      </c>
      <c r="N265" s="114" t="str">
        <f>IF(LEN(Formátování_v3!J267)-LEN(SUBSTITUTE(UPPER(Formátování_v3!J267),"A",""))&gt;0,"0,5",IF(LEN(Formátování_v3!L267)-LEN(SUBSTITUTE(UPPER(Formátování_v3!L267),"A",""))&gt;0,"1",IF(LEN(Formátování_v3!N267)-LEN(SUBSTITUTE(UPPER(Formátování_v3!N267),"A",""))&gt;0,"2","")))</f>
        <v/>
      </c>
      <c r="O265" s="115" t="str">
        <f>IF(LEN(Formátování_v3!J267)+LEN(Formátování_v3!L267)+LEN(Formátování_v3!N267)-LEN(SUBSTITUTE(UPPER(Formátování_v3!J267),"A",""))-LEN(SUBSTITUTE(UPPER(Formátování_v3!L267),"A",""))-LEN(SUBSTITUTE(UPPER(Formátování_v3!N267),"A",""))&gt;1,IF(ISERROR(FIND("A",UPPER(Formátování_v3!N267),1)),IF(ISERROR(FIND("A",UPPER(Formátování_v3!L267),1)),"0,5","1"),"2"),"")</f>
        <v/>
      </c>
      <c r="P265" s="48"/>
      <c r="Q265" s="65">
        <f t="shared" si="44"/>
        <v>0</v>
      </c>
      <c r="R265" s="65" t="str">
        <f>IF(Formátování_v3!P267 &lt;&gt; "",Formátování_v3!P267,"")</f>
        <v/>
      </c>
      <c r="S265" s="66">
        <f t="shared" si="45"/>
        <v>0</v>
      </c>
      <c r="T265" s="58">
        <f t="shared" si="46"/>
        <v>0</v>
      </c>
      <c r="U265" s="58">
        <f t="shared" si="47"/>
        <v>0</v>
      </c>
      <c r="V265" s="58">
        <f t="shared" si="48"/>
        <v>0</v>
      </c>
      <c r="W265" s="58">
        <f t="shared" si="49"/>
        <v>0</v>
      </c>
      <c r="X265" s="58">
        <f t="shared" si="50"/>
        <v>0</v>
      </c>
      <c r="Y265" s="58">
        <f t="shared" si="51"/>
        <v>0</v>
      </c>
      <c r="Z265" s="1">
        <f t="shared" si="52"/>
        <v>0</v>
      </c>
      <c r="AE265" s="51">
        <f t="shared" si="43"/>
        <v>0</v>
      </c>
    </row>
    <row r="266" spans="1:31" ht="18.75" x14ac:dyDescent="0.2">
      <c r="A266" s="24">
        <f t="shared" si="42"/>
        <v>249</v>
      </c>
      <c r="B266" s="25">
        <f>Formátování_v3!B268</f>
        <v>0</v>
      </c>
      <c r="C266" s="244">
        <f>Formátování_v3!C268</f>
        <v>0</v>
      </c>
      <c r="D266" s="245"/>
      <c r="E266" s="245"/>
      <c r="F266" s="245"/>
      <c r="G266" s="245"/>
      <c r="H266" s="246"/>
      <c r="I266" s="67">
        <f>Formátování_v3!D268</f>
        <v>0</v>
      </c>
      <c r="J266" s="68">
        <f>Formátování_v3!F268</f>
        <v>0</v>
      </c>
      <c r="K266" s="69">
        <f>Formátování_v3!G268</f>
        <v>0</v>
      </c>
      <c r="L266" s="113" t="str">
        <f>IF(LEN(Formátování_v3!J268)-LEN(SUBSTITUTE(UPPER(Formátování_v3!J268),"B",""))&gt;0,"0,5",IF(LEN(Formátování_v3!L268)-LEN(SUBSTITUTE(UPPER(Formátování_v3!L268),"B",""))&gt;0,"1",IF(LEN(Formátování_v3!N268)-LEN(SUBSTITUTE(UPPER(Formátování_v3!N268),"B",""))&gt;0,"2","")))</f>
        <v/>
      </c>
      <c r="M266" s="114" t="str">
        <f>IF(LEN(Formátování_v3!J268)+LEN(Formátování_v3!L268)+LEN(Formátování_v3!N268)-LEN(SUBSTITUTE(UPPER(Formátování_v3!J268),"B",""))-LEN(SUBSTITUTE(UPPER(Formátování_v3!L268),"B",""))-LEN(SUBSTITUTE(UPPER(Formátování_v3!N268),"B",""))&gt;1,IF(ISERROR(FIND("B",UPPER(Formátování_v3!N268),1)),IF(ISERROR(FIND("B",UPPER(Formátování_v3!L268),1)),"0,5","1"),"2"),"")</f>
        <v/>
      </c>
      <c r="N266" s="114" t="str">
        <f>IF(LEN(Formátování_v3!J268)-LEN(SUBSTITUTE(UPPER(Formátování_v3!J268),"A",""))&gt;0,"0,5",IF(LEN(Formátování_v3!L268)-LEN(SUBSTITUTE(UPPER(Formátování_v3!L268),"A",""))&gt;0,"1",IF(LEN(Formátování_v3!N268)-LEN(SUBSTITUTE(UPPER(Formátování_v3!N268),"A",""))&gt;0,"2","")))</f>
        <v/>
      </c>
      <c r="O266" s="115" t="str">
        <f>IF(LEN(Formátování_v3!J268)+LEN(Formátování_v3!L268)+LEN(Formátování_v3!N268)-LEN(SUBSTITUTE(UPPER(Formátování_v3!J268),"A",""))-LEN(SUBSTITUTE(UPPER(Formátování_v3!L268),"A",""))-LEN(SUBSTITUTE(UPPER(Formátování_v3!N268),"A",""))&gt;1,IF(ISERROR(FIND("A",UPPER(Formátování_v3!N268),1)),IF(ISERROR(FIND("A",UPPER(Formátování_v3!L268),1)),"0,5","1"),"2"),"")</f>
        <v/>
      </c>
      <c r="P266" s="48"/>
      <c r="Q266" s="65">
        <f t="shared" si="44"/>
        <v>0</v>
      </c>
      <c r="R266" s="65" t="str">
        <f>IF(Formátování_v3!P268 &lt;&gt; "",Formátování_v3!P268,"")</f>
        <v/>
      </c>
      <c r="S266" s="66">
        <f t="shared" si="45"/>
        <v>0</v>
      </c>
      <c r="T266" s="58">
        <f t="shared" si="46"/>
        <v>0</v>
      </c>
      <c r="U266" s="58">
        <f t="shared" si="47"/>
        <v>0</v>
      </c>
      <c r="V266" s="58">
        <f t="shared" si="48"/>
        <v>0</v>
      </c>
      <c r="W266" s="58">
        <f t="shared" si="49"/>
        <v>0</v>
      </c>
      <c r="X266" s="58">
        <f t="shared" si="50"/>
        <v>0</v>
      </c>
      <c r="Y266" s="58">
        <f t="shared" si="51"/>
        <v>0</v>
      </c>
      <c r="Z266" s="1">
        <f t="shared" si="52"/>
        <v>0</v>
      </c>
      <c r="AE266" s="51">
        <f t="shared" si="43"/>
        <v>0</v>
      </c>
    </row>
    <row r="267" spans="1:31" ht="18.75" x14ac:dyDescent="0.2">
      <c r="A267" s="24">
        <f t="shared" si="42"/>
        <v>250</v>
      </c>
      <c r="B267" s="25">
        <f>Formátování_v3!B269</f>
        <v>0</v>
      </c>
      <c r="C267" s="244">
        <f>Formátování_v3!C269</f>
        <v>0</v>
      </c>
      <c r="D267" s="245"/>
      <c r="E267" s="245"/>
      <c r="F267" s="245"/>
      <c r="G267" s="245"/>
      <c r="H267" s="246"/>
      <c r="I267" s="67">
        <f>Formátování_v3!D269</f>
        <v>0</v>
      </c>
      <c r="J267" s="68">
        <f>Formátování_v3!F269</f>
        <v>0</v>
      </c>
      <c r="K267" s="69">
        <f>Formátování_v3!G269</f>
        <v>0</v>
      </c>
      <c r="L267" s="113" t="str">
        <f>IF(LEN(Formátování_v3!J269)-LEN(SUBSTITUTE(UPPER(Formátování_v3!J269),"B",""))&gt;0,"0,5",IF(LEN(Formátování_v3!L269)-LEN(SUBSTITUTE(UPPER(Formátování_v3!L269),"B",""))&gt;0,"1",IF(LEN(Formátování_v3!N269)-LEN(SUBSTITUTE(UPPER(Formátování_v3!N269),"B",""))&gt;0,"2","")))</f>
        <v/>
      </c>
      <c r="M267" s="114" t="str">
        <f>IF(LEN(Formátování_v3!J269)+LEN(Formátování_v3!L269)+LEN(Formátování_v3!N269)-LEN(SUBSTITUTE(UPPER(Formátování_v3!J269),"B",""))-LEN(SUBSTITUTE(UPPER(Formátování_v3!L269),"B",""))-LEN(SUBSTITUTE(UPPER(Formátování_v3!N269),"B",""))&gt;1,IF(ISERROR(FIND("B",UPPER(Formátování_v3!N269),1)),IF(ISERROR(FIND("B",UPPER(Formátování_v3!L269),1)),"0,5","1"),"2"),"")</f>
        <v/>
      </c>
      <c r="N267" s="114" t="str">
        <f>IF(LEN(Formátování_v3!J269)-LEN(SUBSTITUTE(UPPER(Formátování_v3!J269),"A",""))&gt;0,"0,5",IF(LEN(Formátování_v3!L269)-LEN(SUBSTITUTE(UPPER(Formátování_v3!L269),"A",""))&gt;0,"1",IF(LEN(Formátování_v3!N269)-LEN(SUBSTITUTE(UPPER(Formátování_v3!N269),"A",""))&gt;0,"2","")))</f>
        <v/>
      </c>
      <c r="O267" s="115" t="str">
        <f>IF(LEN(Formátování_v3!J269)+LEN(Formátování_v3!L269)+LEN(Formátování_v3!N269)-LEN(SUBSTITUTE(UPPER(Formátování_v3!J269),"A",""))-LEN(SUBSTITUTE(UPPER(Formátování_v3!L269),"A",""))-LEN(SUBSTITUTE(UPPER(Formátování_v3!N269),"A",""))&gt;1,IF(ISERROR(FIND("A",UPPER(Formátování_v3!N269),1)),IF(ISERROR(FIND("A",UPPER(Formátování_v3!L269),1)),"0,5","1"),"2"),"")</f>
        <v/>
      </c>
      <c r="P267" s="48"/>
      <c r="Q267" s="65">
        <f t="shared" si="44"/>
        <v>0</v>
      </c>
      <c r="R267" s="65" t="str">
        <f>IF(Formátování_v3!P269 &lt;&gt; "",Formátování_v3!P269,"")</f>
        <v/>
      </c>
      <c r="S267" s="66">
        <f t="shared" si="45"/>
        <v>0</v>
      </c>
      <c r="T267" s="58">
        <f t="shared" si="46"/>
        <v>0</v>
      </c>
      <c r="U267" s="58">
        <f t="shared" si="47"/>
        <v>0</v>
      </c>
      <c r="V267" s="58">
        <f t="shared" si="48"/>
        <v>0</v>
      </c>
      <c r="W267" s="58">
        <f t="shared" si="49"/>
        <v>0</v>
      </c>
      <c r="X267" s="58">
        <f t="shared" si="50"/>
        <v>0</v>
      </c>
      <c r="Y267" s="58">
        <f t="shared" si="51"/>
        <v>0</v>
      </c>
      <c r="Z267" s="1">
        <f t="shared" si="52"/>
        <v>0</v>
      </c>
      <c r="AE267" s="51">
        <f t="shared" si="43"/>
        <v>0</v>
      </c>
    </row>
    <row r="268" spans="1:31" ht="18.75" x14ac:dyDescent="0.2">
      <c r="A268" s="24">
        <f t="shared" si="42"/>
        <v>251</v>
      </c>
      <c r="B268" s="25">
        <f>Formátování_v3!B270</f>
        <v>0</v>
      </c>
      <c r="C268" s="244">
        <f>Formátování_v3!C270</f>
        <v>0</v>
      </c>
      <c r="D268" s="245"/>
      <c r="E268" s="245"/>
      <c r="F268" s="245"/>
      <c r="G268" s="245"/>
      <c r="H268" s="246"/>
      <c r="I268" s="67">
        <f>Formátování_v3!D270</f>
        <v>0</v>
      </c>
      <c r="J268" s="68">
        <f>Formátování_v3!F270</f>
        <v>0</v>
      </c>
      <c r="K268" s="69">
        <f>Formátování_v3!G270</f>
        <v>0</v>
      </c>
      <c r="L268" s="113" t="str">
        <f>IF(LEN(Formátování_v3!J270)-LEN(SUBSTITUTE(UPPER(Formátování_v3!J270),"B",""))&gt;0,"0,5",IF(LEN(Formátování_v3!L270)-LEN(SUBSTITUTE(UPPER(Formátování_v3!L270),"B",""))&gt;0,"1",IF(LEN(Formátování_v3!N270)-LEN(SUBSTITUTE(UPPER(Formátování_v3!N270),"B",""))&gt;0,"2","")))</f>
        <v/>
      </c>
      <c r="M268" s="114" t="str">
        <f>IF(LEN(Formátování_v3!J270)+LEN(Formátování_v3!L270)+LEN(Formátování_v3!N270)-LEN(SUBSTITUTE(UPPER(Formátování_v3!J270),"B",""))-LEN(SUBSTITUTE(UPPER(Formátování_v3!L270),"B",""))-LEN(SUBSTITUTE(UPPER(Formátování_v3!N270),"B",""))&gt;1,IF(ISERROR(FIND("B",UPPER(Formátování_v3!N270),1)),IF(ISERROR(FIND("B",UPPER(Formátování_v3!L270),1)),"0,5","1"),"2"),"")</f>
        <v/>
      </c>
      <c r="N268" s="114" t="str">
        <f>IF(LEN(Formátování_v3!J270)-LEN(SUBSTITUTE(UPPER(Formátování_v3!J270),"A",""))&gt;0,"0,5",IF(LEN(Formátování_v3!L270)-LEN(SUBSTITUTE(UPPER(Formátování_v3!L270),"A",""))&gt;0,"1",IF(LEN(Formátování_v3!N270)-LEN(SUBSTITUTE(UPPER(Formátování_v3!N270),"A",""))&gt;0,"2","")))</f>
        <v/>
      </c>
      <c r="O268" s="115" t="str">
        <f>IF(LEN(Formátování_v3!J270)+LEN(Formátování_v3!L270)+LEN(Formátování_v3!N270)-LEN(SUBSTITUTE(UPPER(Formátování_v3!J270),"A",""))-LEN(SUBSTITUTE(UPPER(Formátování_v3!L270),"A",""))-LEN(SUBSTITUTE(UPPER(Formátování_v3!N270),"A",""))&gt;1,IF(ISERROR(FIND("A",UPPER(Formátování_v3!N270),1)),IF(ISERROR(FIND("A",UPPER(Formátování_v3!L270),1)),"0,5","1"),"2"),"")</f>
        <v/>
      </c>
      <c r="P268" s="48"/>
      <c r="Q268" s="65">
        <f t="shared" si="44"/>
        <v>0</v>
      </c>
      <c r="R268" s="65" t="str">
        <f>IF(Formátování_v3!P270 &lt;&gt; "",Formátování_v3!P270,"")</f>
        <v/>
      </c>
      <c r="S268" s="66">
        <f t="shared" si="45"/>
        <v>0</v>
      </c>
      <c r="T268" s="58">
        <f t="shared" si="46"/>
        <v>0</v>
      </c>
      <c r="U268" s="58">
        <f t="shared" si="47"/>
        <v>0</v>
      </c>
      <c r="V268" s="58">
        <f t="shared" si="48"/>
        <v>0</v>
      </c>
      <c r="W268" s="58">
        <f t="shared" si="49"/>
        <v>0</v>
      </c>
      <c r="X268" s="58">
        <f t="shared" si="50"/>
        <v>0</v>
      </c>
      <c r="Y268" s="58">
        <f t="shared" si="51"/>
        <v>0</v>
      </c>
      <c r="Z268" s="1">
        <f t="shared" si="52"/>
        <v>0</v>
      </c>
      <c r="AE268" s="51">
        <f t="shared" si="43"/>
        <v>0</v>
      </c>
    </row>
    <row r="269" spans="1:31" ht="18.75" x14ac:dyDescent="0.2">
      <c r="A269" s="24">
        <f t="shared" si="42"/>
        <v>252</v>
      </c>
      <c r="B269" s="25">
        <f>Formátování_v3!B271</f>
        <v>0</v>
      </c>
      <c r="C269" s="244">
        <f>Formátování_v3!C271</f>
        <v>0</v>
      </c>
      <c r="D269" s="245"/>
      <c r="E269" s="245"/>
      <c r="F269" s="245"/>
      <c r="G269" s="245"/>
      <c r="H269" s="246"/>
      <c r="I269" s="67">
        <f>Formátování_v3!D271</f>
        <v>0</v>
      </c>
      <c r="J269" s="68">
        <f>Formátování_v3!F271</f>
        <v>0</v>
      </c>
      <c r="K269" s="69">
        <f>Formátování_v3!G271</f>
        <v>0</v>
      </c>
      <c r="L269" s="113" t="str">
        <f>IF(LEN(Formátování_v3!J271)-LEN(SUBSTITUTE(UPPER(Formátování_v3!J271),"B",""))&gt;0,"0,5",IF(LEN(Formátování_v3!L271)-LEN(SUBSTITUTE(UPPER(Formátování_v3!L271),"B",""))&gt;0,"1",IF(LEN(Formátování_v3!N271)-LEN(SUBSTITUTE(UPPER(Formátování_v3!N271),"B",""))&gt;0,"2","")))</f>
        <v/>
      </c>
      <c r="M269" s="114" t="str">
        <f>IF(LEN(Formátování_v3!J271)+LEN(Formátování_v3!L271)+LEN(Formátování_v3!N271)-LEN(SUBSTITUTE(UPPER(Formátování_v3!J271),"B",""))-LEN(SUBSTITUTE(UPPER(Formátování_v3!L271),"B",""))-LEN(SUBSTITUTE(UPPER(Formátování_v3!N271),"B",""))&gt;1,IF(ISERROR(FIND("B",UPPER(Formátování_v3!N271),1)),IF(ISERROR(FIND("B",UPPER(Formátování_v3!L271),1)),"0,5","1"),"2"),"")</f>
        <v/>
      </c>
      <c r="N269" s="114" t="str">
        <f>IF(LEN(Formátování_v3!J271)-LEN(SUBSTITUTE(UPPER(Formátování_v3!J271),"A",""))&gt;0,"0,5",IF(LEN(Formátování_v3!L271)-LEN(SUBSTITUTE(UPPER(Formátování_v3!L271),"A",""))&gt;0,"1",IF(LEN(Formátování_v3!N271)-LEN(SUBSTITUTE(UPPER(Formátování_v3!N271),"A",""))&gt;0,"2","")))</f>
        <v/>
      </c>
      <c r="O269" s="115" t="str">
        <f>IF(LEN(Formátování_v3!J271)+LEN(Formátování_v3!L271)+LEN(Formátování_v3!N271)-LEN(SUBSTITUTE(UPPER(Formátování_v3!J271),"A",""))-LEN(SUBSTITUTE(UPPER(Formátování_v3!L271),"A",""))-LEN(SUBSTITUTE(UPPER(Formátování_v3!N271),"A",""))&gt;1,IF(ISERROR(FIND("A",UPPER(Formátování_v3!N271),1)),IF(ISERROR(FIND("A",UPPER(Formátování_v3!L271),1)),"0,5","1"),"2"),"")</f>
        <v/>
      </c>
      <c r="P269" s="48"/>
      <c r="Q269" s="65">
        <f t="shared" si="44"/>
        <v>0</v>
      </c>
      <c r="R269" s="65" t="str">
        <f>IF(Formátování_v3!P271 &lt;&gt; "",Formátování_v3!P271,"")</f>
        <v/>
      </c>
      <c r="S269" s="66">
        <f t="shared" si="45"/>
        <v>0</v>
      </c>
      <c r="T269" s="58">
        <f t="shared" si="46"/>
        <v>0</v>
      </c>
      <c r="U269" s="58">
        <f t="shared" si="47"/>
        <v>0</v>
      </c>
      <c r="V269" s="58">
        <f t="shared" si="48"/>
        <v>0</v>
      </c>
      <c r="W269" s="58">
        <f t="shared" si="49"/>
        <v>0</v>
      </c>
      <c r="X269" s="58">
        <f t="shared" si="50"/>
        <v>0</v>
      </c>
      <c r="Y269" s="58">
        <f t="shared" si="51"/>
        <v>0</v>
      </c>
      <c r="Z269" s="1">
        <f t="shared" si="52"/>
        <v>0</v>
      </c>
      <c r="AE269" s="51">
        <f t="shared" si="43"/>
        <v>0</v>
      </c>
    </row>
    <row r="270" spans="1:31" ht="18.75" x14ac:dyDescent="0.2">
      <c r="A270" s="24">
        <f t="shared" si="42"/>
        <v>253</v>
      </c>
      <c r="B270" s="25">
        <f>Formátování_v3!B272</f>
        <v>0</v>
      </c>
      <c r="C270" s="244">
        <f>Formátování_v3!C272</f>
        <v>0</v>
      </c>
      <c r="D270" s="245"/>
      <c r="E270" s="245"/>
      <c r="F270" s="245"/>
      <c r="G270" s="245"/>
      <c r="H270" s="246"/>
      <c r="I270" s="67">
        <f>Formátování_v3!D272</f>
        <v>0</v>
      </c>
      <c r="J270" s="68">
        <f>Formátování_v3!F272</f>
        <v>0</v>
      </c>
      <c r="K270" s="69">
        <f>Formátování_v3!G272</f>
        <v>0</v>
      </c>
      <c r="L270" s="113" t="str">
        <f>IF(LEN(Formátování_v3!J272)-LEN(SUBSTITUTE(UPPER(Formátování_v3!J272),"B",""))&gt;0,"0,5",IF(LEN(Formátování_v3!L272)-LEN(SUBSTITUTE(UPPER(Formátování_v3!L272),"B",""))&gt;0,"1",IF(LEN(Formátování_v3!N272)-LEN(SUBSTITUTE(UPPER(Formátování_v3!N272),"B",""))&gt;0,"2","")))</f>
        <v/>
      </c>
      <c r="M270" s="114" t="str">
        <f>IF(LEN(Formátování_v3!J272)+LEN(Formátování_v3!L272)+LEN(Formátování_v3!N272)-LEN(SUBSTITUTE(UPPER(Formátování_v3!J272),"B",""))-LEN(SUBSTITUTE(UPPER(Formátování_v3!L272),"B",""))-LEN(SUBSTITUTE(UPPER(Formátování_v3!N272),"B",""))&gt;1,IF(ISERROR(FIND("B",UPPER(Formátování_v3!N272),1)),IF(ISERROR(FIND("B",UPPER(Formátování_v3!L272),1)),"0,5","1"),"2"),"")</f>
        <v/>
      </c>
      <c r="N270" s="114" t="str">
        <f>IF(LEN(Formátování_v3!J272)-LEN(SUBSTITUTE(UPPER(Formátování_v3!J272),"A",""))&gt;0,"0,5",IF(LEN(Formátování_v3!L272)-LEN(SUBSTITUTE(UPPER(Formátování_v3!L272),"A",""))&gt;0,"1",IF(LEN(Formátování_v3!N272)-LEN(SUBSTITUTE(UPPER(Formátování_v3!N272),"A",""))&gt;0,"2","")))</f>
        <v/>
      </c>
      <c r="O270" s="115" t="str">
        <f>IF(LEN(Formátování_v3!J272)+LEN(Formátování_v3!L272)+LEN(Formátování_v3!N272)-LEN(SUBSTITUTE(UPPER(Formátování_v3!J272),"A",""))-LEN(SUBSTITUTE(UPPER(Formátování_v3!L272),"A",""))-LEN(SUBSTITUTE(UPPER(Formátování_v3!N272),"A",""))&gt;1,IF(ISERROR(FIND("A",UPPER(Formátování_v3!N272),1)),IF(ISERROR(FIND("A",UPPER(Formátování_v3!L272),1)),"0,5","1"),"2"),"")</f>
        <v/>
      </c>
      <c r="P270" s="48"/>
      <c r="Q270" s="65">
        <f t="shared" si="44"/>
        <v>0</v>
      </c>
      <c r="R270" s="65" t="str">
        <f>IF(Formátování_v3!P272 &lt;&gt; "",Formátování_v3!P272,"")</f>
        <v/>
      </c>
      <c r="S270" s="66">
        <f t="shared" si="45"/>
        <v>0</v>
      </c>
      <c r="T270" s="58">
        <f t="shared" si="46"/>
        <v>0</v>
      </c>
      <c r="U270" s="58">
        <f t="shared" si="47"/>
        <v>0</v>
      </c>
      <c r="V270" s="58">
        <f t="shared" si="48"/>
        <v>0</v>
      </c>
      <c r="W270" s="58">
        <f t="shared" si="49"/>
        <v>0</v>
      </c>
      <c r="X270" s="58">
        <f t="shared" si="50"/>
        <v>0</v>
      </c>
      <c r="Y270" s="58">
        <f t="shared" si="51"/>
        <v>0</v>
      </c>
      <c r="Z270" s="1">
        <f t="shared" si="52"/>
        <v>0</v>
      </c>
      <c r="AE270" s="51">
        <f t="shared" si="43"/>
        <v>0</v>
      </c>
    </row>
    <row r="271" spans="1:31" ht="18.75" x14ac:dyDescent="0.2">
      <c r="A271" s="24">
        <f t="shared" si="42"/>
        <v>254</v>
      </c>
      <c r="B271" s="25">
        <f>Formátování_v3!B273</f>
        <v>0</v>
      </c>
      <c r="C271" s="244">
        <f>Formátování_v3!C273</f>
        <v>0</v>
      </c>
      <c r="D271" s="245"/>
      <c r="E271" s="245"/>
      <c r="F271" s="245"/>
      <c r="G271" s="245"/>
      <c r="H271" s="246"/>
      <c r="I271" s="67">
        <f>Formátování_v3!D273</f>
        <v>0</v>
      </c>
      <c r="J271" s="68">
        <f>Formátování_v3!F273</f>
        <v>0</v>
      </c>
      <c r="K271" s="69">
        <f>Formátování_v3!G273</f>
        <v>0</v>
      </c>
      <c r="L271" s="113" t="str">
        <f>IF(LEN(Formátování_v3!J273)-LEN(SUBSTITUTE(UPPER(Formátování_v3!J273),"B",""))&gt;0,"0,5",IF(LEN(Formátování_v3!L273)-LEN(SUBSTITUTE(UPPER(Formátování_v3!L273),"B",""))&gt;0,"1",IF(LEN(Formátování_v3!N273)-LEN(SUBSTITUTE(UPPER(Formátování_v3!N273),"B",""))&gt;0,"2","")))</f>
        <v/>
      </c>
      <c r="M271" s="114" t="str">
        <f>IF(LEN(Formátování_v3!J273)+LEN(Formátování_v3!L273)+LEN(Formátování_v3!N273)-LEN(SUBSTITUTE(UPPER(Formátování_v3!J273),"B",""))-LEN(SUBSTITUTE(UPPER(Formátování_v3!L273),"B",""))-LEN(SUBSTITUTE(UPPER(Formátování_v3!N273),"B",""))&gt;1,IF(ISERROR(FIND("B",UPPER(Formátování_v3!N273),1)),IF(ISERROR(FIND("B",UPPER(Formátování_v3!L273),1)),"0,5","1"),"2"),"")</f>
        <v/>
      </c>
      <c r="N271" s="114" t="str">
        <f>IF(LEN(Formátování_v3!J273)-LEN(SUBSTITUTE(UPPER(Formátování_v3!J273),"A",""))&gt;0,"0,5",IF(LEN(Formátování_v3!L273)-LEN(SUBSTITUTE(UPPER(Formátování_v3!L273),"A",""))&gt;0,"1",IF(LEN(Formátování_v3!N273)-LEN(SUBSTITUTE(UPPER(Formátování_v3!N273),"A",""))&gt;0,"2","")))</f>
        <v/>
      </c>
      <c r="O271" s="115" t="str">
        <f>IF(LEN(Formátování_v3!J273)+LEN(Formátování_v3!L273)+LEN(Formátování_v3!N273)-LEN(SUBSTITUTE(UPPER(Formátování_v3!J273),"A",""))-LEN(SUBSTITUTE(UPPER(Formátování_v3!L273),"A",""))-LEN(SUBSTITUTE(UPPER(Formátování_v3!N273),"A",""))&gt;1,IF(ISERROR(FIND("A",UPPER(Formátování_v3!N273),1)),IF(ISERROR(FIND("A",UPPER(Formátování_v3!L273),1)),"0,5","1"),"2"),"")</f>
        <v/>
      </c>
      <c r="P271" s="48"/>
      <c r="Q271" s="65">
        <f t="shared" si="44"/>
        <v>0</v>
      </c>
      <c r="R271" s="65" t="str">
        <f>IF(Formátování_v3!P273 &lt;&gt; "",Formátování_v3!P273,"")</f>
        <v/>
      </c>
      <c r="S271" s="66">
        <f t="shared" si="45"/>
        <v>0</v>
      </c>
      <c r="T271" s="58">
        <f t="shared" si="46"/>
        <v>0</v>
      </c>
      <c r="U271" s="58">
        <f t="shared" si="47"/>
        <v>0</v>
      </c>
      <c r="V271" s="58">
        <f t="shared" si="48"/>
        <v>0</v>
      </c>
      <c r="W271" s="58">
        <f t="shared" si="49"/>
        <v>0</v>
      </c>
      <c r="X271" s="58">
        <f t="shared" si="50"/>
        <v>0</v>
      </c>
      <c r="Y271" s="58">
        <f t="shared" si="51"/>
        <v>0</v>
      </c>
      <c r="Z271" s="1">
        <f t="shared" si="52"/>
        <v>0</v>
      </c>
      <c r="AE271" s="51">
        <f t="shared" si="43"/>
        <v>0</v>
      </c>
    </row>
    <row r="272" spans="1:31" ht="18.75" x14ac:dyDescent="0.2">
      <c r="A272" s="24">
        <f t="shared" si="42"/>
        <v>255</v>
      </c>
      <c r="B272" s="25">
        <f>Formátování_v3!B274</f>
        <v>0</v>
      </c>
      <c r="C272" s="244">
        <f>Formátování_v3!C274</f>
        <v>0</v>
      </c>
      <c r="D272" s="245"/>
      <c r="E272" s="245"/>
      <c r="F272" s="245"/>
      <c r="G272" s="245"/>
      <c r="H272" s="246"/>
      <c r="I272" s="67">
        <f>Formátování_v3!D274</f>
        <v>0</v>
      </c>
      <c r="J272" s="68">
        <f>Formátování_v3!F274</f>
        <v>0</v>
      </c>
      <c r="K272" s="69">
        <f>Formátování_v3!G274</f>
        <v>0</v>
      </c>
      <c r="L272" s="113" t="str">
        <f>IF(LEN(Formátování_v3!J274)-LEN(SUBSTITUTE(UPPER(Formátování_v3!J274),"B",""))&gt;0,"0,5",IF(LEN(Formátování_v3!L274)-LEN(SUBSTITUTE(UPPER(Formátování_v3!L274),"B",""))&gt;0,"1",IF(LEN(Formátování_v3!N274)-LEN(SUBSTITUTE(UPPER(Formátování_v3!N274),"B",""))&gt;0,"2","")))</f>
        <v/>
      </c>
      <c r="M272" s="114" t="str">
        <f>IF(LEN(Formátování_v3!J274)+LEN(Formátování_v3!L274)+LEN(Formátování_v3!N274)-LEN(SUBSTITUTE(UPPER(Formátování_v3!J274),"B",""))-LEN(SUBSTITUTE(UPPER(Formátování_v3!L274),"B",""))-LEN(SUBSTITUTE(UPPER(Formátování_v3!N274),"B",""))&gt;1,IF(ISERROR(FIND("B",UPPER(Formátování_v3!N274),1)),IF(ISERROR(FIND("B",UPPER(Formátování_v3!L274),1)),"0,5","1"),"2"),"")</f>
        <v/>
      </c>
      <c r="N272" s="114" t="str">
        <f>IF(LEN(Formátování_v3!J274)-LEN(SUBSTITUTE(UPPER(Formátování_v3!J274),"A",""))&gt;0,"0,5",IF(LEN(Formátování_v3!L274)-LEN(SUBSTITUTE(UPPER(Formátování_v3!L274),"A",""))&gt;0,"1",IF(LEN(Formátování_v3!N274)-LEN(SUBSTITUTE(UPPER(Formátování_v3!N274),"A",""))&gt;0,"2","")))</f>
        <v/>
      </c>
      <c r="O272" s="115" t="str">
        <f>IF(LEN(Formátování_v3!J274)+LEN(Formátování_v3!L274)+LEN(Formátování_v3!N274)-LEN(SUBSTITUTE(UPPER(Formátování_v3!J274),"A",""))-LEN(SUBSTITUTE(UPPER(Formátování_v3!L274),"A",""))-LEN(SUBSTITUTE(UPPER(Formátování_v3!N274),"A",""))&gt;1,IF(ISERROR(FIND("A",UPPER(Formátování_v3!N274),1)),IF(ISERROR(FIND("A",UPPER(Formátování_v3!L274),1)),"0,5","1"),"2"),"")</f>
        <v/>
      </c>
      <c r="P272" s="48"/>
      <c r="Q272" s="65">
        <f t="shared" si="44"/>
        <v>0</v>
      </c>
      <c r="R272" s="65" t="str">
        <f>IF(Formátování_v3!P274 &lt;&gt; "",Formátování_v3!P274,"")</f>
        <v/>
      </c>
      <c r="S272" s="66">
        <f t="shared" si="45"/>
        <v>0</v>
      </c>
      <c r="T272" s="58">
        <f t="shared" si="46"/>
        <v>0</v>
      </c>
      <c r="U272" s="58">
        <f t="shared" si="47"/>
        <v>0</v>
      </c>
      <c r="V272" s="58">
        <f t="shared" si="48"/>
        <v>0</v>
      </c>
      <c r="W272" s="58">
        <f t="shared" si="49"/>
        <v>0</v>
      </c>
      <c r="X272" s="58">
        <f t="shared" si="50"/>
        <v>0</v>
      </c>
      <c r="Y272" s="58">
        <f t="shared" si="51"/>
        <v>0</v>
      </c>
      <c r="Z272" s="1">
        <f t="shared" si="52"/>
        <v>0</v>
      </c>
      <c r="AE272" s="51">
        <f t="shared" si="43"/>
        <v>0</v>
      </c>
    </row>
    <row r="273" spans="1:31" ht="18.75" x14ac:dyDescent="0.2">
      <c r="A273" s="24">
        <f t="shared" si="42"/>
        <v>256</v>
      </c>
      <c r="B273" s="25">
        <f>Formátování_v3!B275</f>
        <v>0</v>
      </c>
      <c r="C273" s="244">
        <f>Formátování_v3!C275</f>
        <v>0</v>
      </c>
      <c r="D273" s="245"/>
      <c r="E273" s="245"/>
      <c r="F273" s="245"/>
      <c r="G273" s="245"/>
      <c r="H273" s="246"/>
      <c r="I273" s="67">
        <f>Formátování_v3!D275</f>
        <v>0</v>
      </c>
      <c r="J273" s="68">
        <f>Formátování_v3!F275</f>
        <v>0</v>
      </c>
      <c r="K273" s="69">
        <f>Formátování_v3!G275</f>
        <v>0</v>
      </c>
      <c r="L273" s="113" t="str">
        <f>IF(LEN(Formátování_v3!J275)-LEN(SUBSTITUTE(UPPER(Formátování_v3!J275),"B",""))&gt;0,"0,5",IF(LEN(Formátování_v3!L275)-LEN(SUBSTITUTE(UPPER(Formátování_v3!L275),"B",""))&gt;0,"1",IF(LEN(Formátování_v3!N275)-LEN(SUBSTITUTE(UPPER(Formátování_v3!N275),"B",""))&gt;0,"2","")))</f>
        <v/>
      </c>
      <c r="M273" s="114" t="str">
        <f>IF(LEN(Formátování_v3!J275)+LEN(Formátování_v3!L275)+LEN(Formátování_v3!N275)-LEN(SUBSTITUTE(UPPER(Formátování_v3!J275),"B",""))-LEN(SUBSTITUTE(UPPER(Formátování_v3!L275),"B",""))-LEN(SUBSTITUTE(UPPER(Formátování_v3!N275),"B",""))&gt;1,IF(ISERROR(FIND("B",UPPER(Formátování_v3!N275),1)),IF(ISERROR(FIND("B",UPPER(Formátování_v3!L275),1)),"0,5","1"),"2"),"")</f>
        <v/>
      </c>
      <c r="N273" s="114" t="str">
        <f>IF(LEN(Formátování_v3!J275)-LEN(SUBSTITUTE(UPPER(Formátování_v3!J275),"A",""))&gt;0,"0,5",IF(LEN(Formátování_v3!L275)-LEN(SUBSTITUTE(UPPER(Formátování_v3!L275),"A",""))&gt;0,"1",IF(LEN(Formátování_v3!N275)-LEN(SUBSTITUTE(UPPER(Formátování_v3!N275),"A",""))&gt;0,"2","")))</f>
        <v/>
      </c>
      <c r="O273" s="115" t="str">
        <f>IF(LEN(Formátování_v3!J275)+LEN(Formátování_v3!L275)+LEN(Formátování_v3!N275)-LEN(SUBSTITUTE(UPPER(Formátování_v3!J275),"A",""))-LEN(SUBSTITUTE(UPPER(Formátování_v3!L275),"A",""))-LEN(SUBSTITUTE(UPPER(Formátování_v3!N275),"A",""))&gt;1,IF(ISERROR(FIND("A",UPPER(Formátování_v3!N275),1)),IF(ISERROR(FIND("A",UPPER(Formátování_v3!L275),1)),"0,5","1"),"2"),"")</f>
        <v/>
      </c>
      <c r="P273" s="48"/>
      <c r="Q273" s="65">
        <f t="shared" si="44"/>
        <v>0</v>
      </c>
      <c r="R273" s="65" t="str">
        <f>IF(Formátování_v3!P275 &lt;&gt; "",Formátování_v3!P275,"")</f>
        <v/>
      </c>
      <c r="S273" s="66">
        <f t="shared" si="45"/>
        <v>0</v>
      </c>
      <c r="T273" s="58">
        <f t="shared" si="46"/>
        <v>0</v>
      </c>
      <c r="U273" s="58">
        <f t="shared" si="47"/>
        <v>0</v>
      </c>
      <c r="V273" s="58">
        <f t="shared" si="48"/>
        <v>0</v>
      </c>
      <c r="W273" s="58">
        <f t="shared" si="49"/>
        <v>0</v>
      </c>
      <c r="X273" s="58">
        <f t="shared" si="50"/>
        <v>0</v>
      </c>
      <c r="Y273" s="58">
        <f t="shared" si="51"/>
        <v>0</v>
      </c>
      <c r="Z273" s="1">
        <f t="shared" si="52"/>
        <v>0</v>
      </c>
      <c r="AE273" s="51">
        <f t="shared" si="43"/>
        <v>0</v>
      </c>
    </row>
    <row r="274" spans="1:31" ht="18.75" x14ac:dyDescent="0.2">
      <c r="A274" s="24">
        <f t="shared" si="42"/>
        <v>257</v>
      </c>
      <c r="B274" s="25">
        <f>Formátování_v3!B276</f>
        <v>0</v>
      </c>
      <c r="C274" s="244">
        <f>Formátování_v3!C276</f>
        <v>0</v>
      </c>
      <c r="D274" s="245"/>
      <c r="E274" s="245"/>
      <c r="F274" s="245"/>
      <c r="G274" s="245"/>
      <c r="H274" s="246"/>
      <c r="I274" s="67">
        <f>Formátování_v3!D276</f>
        <v>0</v>
      </c>
      <c r="J274" s="68">
        <f>Formátování_v3!F276</f>
        <v>0</v>
      </c>
      <c r="K274" s="69">
        <f>Formátování_v3!G276</f>
        <v>0</v>
      </c>
      <c r="L274" s="113" t="str">
        <f>IF(LEN(Formátování_v3!J276)-LEN(SUBSTITUTE(UPPER(Formátování_v3!J276),"B",""))&gt;0,"0,5",IF(LEN(Formátování_v3!L276)-LEN(SUBSTITUTE(UPPER(Formátování_v3!L276),"B",""))&gt;0,"1",IF(LEN(Formátování_v3!N276)-LEN(SUBSTITUTE(UPPER(Formátování_v3!N276),"B",""))&gt;0,"2","")))</f>
        <v/>
      </c>
      <c r="M274" s="114" t="str">
        <f>IF(LEN(Formátování_v3!J276)+LEN(Formátování_v3!L276)+LEN(Formátování_v3!N276)-LEN(SUBSTITUTE(UPPER(Formátování_v3!J276),"B",""))-LEN(SUBSTITUTE(UPPER(Formátování_v3!L276),"B",""))-LEN(SUBSTITUTE(UPPER(Formátování_v3!N276),"B",""))&gt;1,IF(ISERROR(FIND("B",UPPER(Formátování_v3!N276),1)),IF(ISERROR(FIND("B",UPPER(Formátování_v3!L276),1)),"0,5","1"),"2"),"")</f>
        <v/>
      </c>
      <c r="N274" s="114" t="str">
        <f>IF(LEN(Formátování_v3!J276)-LEN(SUBSTITUTE(UPPER(Formátování_v3!J276),"A",""))&gt;0,"0,5",IF(LEN(Formátování_v3!L276)-LEN(SUBSTITUTE(UPPER(Formátování_v3!L276),"A",""))&gt;0,"1",IF(LEN(Formátování_v3!N276)-LEN(SUBSTITUTE(UPPER(Formátování_v3!N276),"A",""))&gt;0,"2","")))</f>
        <v/>
      </c>
      <c r="O274" s="115" t="str">
        <f>IF(LEN(Formátování_v3!J276)+LEN(Formátování_v3!L276)+LEN(Formátování_v3!N276)-LEN(SUBSTITUTE(UPPER(Formátování_v3!J276),"A",""))-LEN(SUBSTITUTE(UPPER(Formátování_v3!L276),"A",""))-LEN(SUBSTITUTE(UPPER(Formátování_v3!N276),"A",""))&gt;1,IF(ISERROR(FIND("A",UPPER(Formátování_v3!N276),1)),IF(ISERROR(FIND("A",UPPER(Formátování_v3!L276),1)),"0,5","1"),"2"),"")</f>
        <v/>
      </c>
      <c r="P274" s="48"/>
      <c r="Q274" s="65">
        <f t="shared" si="44"/>
        <v>0</v>
      </c>
      <c r="R274" s="65" t="str">
        <f>IF(Formátování_v3!P276 &lt;&gt; "",Formátování_v3!P276,"")</f>
        <v/>
      </c>
      <c r="S274" s="66">
        <f t="shared" si="45"/>
        <v>0</v>
      </c>
      <c r="T274" s="58">
        <f t="shared" si="46"/>
        <v>0</v>
      </c>
      <c r="U274" s="58">
        <f t="shared" si="47"/>
        <v>0</v>
      </c>
      <c r="V274" s="58">
        <f t="shared" si="48"/>
        <v>0</v>
      </c>
      <c r="W274" s="58">
        <f t="shared" si="49"/>
        <v>0</v>
      </c>
      <c r="X274" s="58">
        <f t="shared" si="50"/>
        <v>0</v>
      </c>
      <c r="Y274" s="58">
        <f t="shared" si="51"/>
        <v>0</v>
      </c>
      <c r="Z274" s="1">
        <f t="shared" si="52"/>
        <v>0</v>
      </c>
      <c r="AE274" s="51">
        <f t="shared" si="43"/>
        <v>0</v>
      </c>
    </row>
    <row r="275" spans="1:31" ht="18.75" x14ac:dyDescent="0.2">
      <c r="A275" s="24">
        <f t="shared" ref="A275:A338" si="53">A274+1</f>
        <v>258</v>
      </c>
      <c r="B275" s="25">
        <f>Formátování_v3!B277</f>
        <v>0</v>
      </c>
      <c r="C275" s="244">
        <f>Formátování_v3!C277</f>
        <v>0</v>
      </c>
      <c r="D275" s="245"/>
      <c r="E275" s="245"/>
      <c r="F275" s="245"/>
      <c r="G275" s="245"/>
      <c r="H275" s="246"/>
      <c r="I275" s="67">
        <f>Formátování_v3!D277</f>
        <v>0</v>
      </c>
      <c r="J275" s="68">
        <f>Formátování_v3!F277</f>
        <v>0</v>
      </c>
      <c r="K275" s="69">
        <f>Formátování_v3!G277</f>
        <v>0</v>
      </c>
      <c r="L275" s="113" t="str">
        <f>IF(LEN(Formátování_v3!J277)-LEN(SUBSTITUTE(UPPER(Formátování_v3!J277),"B",""))&gt;0,"0,5",IF(LEN(Formátování_v3!L277)-LEN(SUBSTITUTE(UPPER(Formátování_v3!L277),"B",""))&gt;0,"1",IF(LEN(Formátování_v3!N277)-LEN(SUBSTITUTE(UPPER(Formátování_v3!N277),"B",""))&gt;0,"2","")))</f>
        <v/>
      </c>
      <c r="M275" s="114" t="str">
        <f>IF(LEN(Formátování_v3!J277)+LEN(Formátování_v3!L277)+LEN(Formátování_v3!N277)-LEN(SUBSTITUTE(UPPER(Formátování_v3!J277),"B",""))-LEN(SUBSTITUTE(UPPER(Formátování_v3!L277),"B",""))-LEN(SUBSTITUTE(UPPER(Formátování_v3!N277),"B",""))&gt;1,IF(ISERROR(FIND("B",UPPER(Formátování_v3!N277),1)),IF(ISERROR(FIND("B",UPPER(Formátování_v3!L277),1)),"0,5","1"),"2"),"")</f>
        <v/>
      </c>
      <c r="N275" s="114" t="str">
        <f>IF(LEN(Formátování_v3!J277)-LEN(SUBSTITUTE(UPPER(Formátování_v3!J277),"A",""))&gt;0,"0,5",IF(LEN(Formátování_v3!L277)-LEN(SUBSTITUTE(UPPER(Formátování_v3!L277),"A",""))&gt;0,"1",IF(LEN(Formátování_v3!N277)-LEN(SUBSTITUTE(UPPER(Formátování_v3!N277),"A",""))&gt;0,"2","")))</f>
        <v/>
      </c>
      <c r="O275" s="115" t="str">
        <f>IF(LEN(Formátování_v3!J277)+LEN(Formátování_v3!L277)+LEN(Formátování_v3!N277)-LEN(SUBSTITUTE(UPPER(Formátování_v3!J277),"A",""))-LEN(SUBSTITUTE(UPPER(Formátování_v3!L277),"A",""))-LEN(SUBSTITUTE(UPPER(Formátování_v3!N277),"A",""))&gt;1,IF(ISERROR(FIND("A",UPPER(Formátování_v3!N277),1)),IF(ISERROR(FIND("A",UPPER(Formátování_v3!L277),1)),"0,5","1"),"2"),"")</f>
        <v/>
      </c>
      <c r="P275" s="48"/>
      <c r="Q275" s="65">
        <f t="shared" si="44"/>
        <v>0</v>
      </c>
      <c r="R275" s="65" t="str">
        <f>IF(Formátování_v3!P277 &lt;&gt; "",Formátování_v3!P277,"")</f>
        <v/>
      </c>
      <c r="S275" s="66">
        <f t="shared" si="45"/>
        <v>0</v>
      </c>
      <c r="T275" s="58">
        <f t="shared" si="46"/>
        <v>0</v>
      </c>
      <c r="U275" s="58">
        <f t="shared" si="47"/>
        <v>0</v>
      </c>
      <c r="V275" s="58">
        <f t="shared" si="48"/>
        <v>0</v>
      </c>
      <c r="W275" s="58">
        <f t="shared" si="49"/>
        <v>0</v>
      </c>
      <c r="X275" s="58">
        <f t="shared" si="50"/>
        <v>0</v>
      </c>
      <c r="Y275" s="58">
        <f t="shared" si="51"/>
        <v>0</v>
      </c>
      <c r="Z275" s="1">
        <f t="shared" si="52"/>
        <v>0</v>
      </c>
      <c r="AE275" s="51">
        <f t="shared" ref="AE275:AE338" si="54">IF(OR(L275&lt;&gt;"",M275&lt;&gt;"",N275&lt;&gt;"",O275&lt;&gt;""),1,0)</f>
        <v>0</v>
      </c>
    </row>
    <row r="276" spans="1:31" ht="18.75" x14ac:dyDescent="0.2">
      <c r="A276" s="24">
        <f t="shared" si="53"/>
        <v>259</v>
      </c>
      <c r="B276" s="25">
        <f>Formátování_v3!B278</f>
        <v>0</v>
      </c>
      <c r="C276" s="244">
        <f>Formátování_v3!C278</f>
        <v>0</v>
      </c>
      <c r="D276" s="245"/>
      <c r="E276" s="245"/>
      <c r="F276" s="245"/>
      <c r="G276" s="245"/>
      <c r="H276" s="246"/>
      <c r="I276" s="67">
        <f>Formátování_v3!D278</f>
        <v>0</v>
      </c>
      <c r="J276" s="68">
        <f>Formátování_v3!F278</f>
        <v>0</v>
      </c>
      <c r="K276" s="69">
        <f>Formátování_v3!G278</f>
        <v>0</v>
      </c>
      <c r="L276" s="113" t="str">
        <f>IF(LEN(Formátování_v3!J278)-LEN(SUBSTITUTE(UPPER(Formátování_v3!J278),"B",""))&gt;0,"0,5",IF(LEN(Formátování_v3!L278)-LEN(SUBSTITUTE(UPPER(Formátování_v3!L278),"B",""))&gt;0,"1",IF(LEN(Formátování_v3!N278)-LEN(SUBSTITUTE(UPPER(Formátování_v3!N278),"B",""))&gt;0,"2","")))</f>
        <v/>
      </c>
      <c r="M276" s="114" t="str">
        <f>IF(LEN(Formátování_v3!J278)+LEN(Formátování_v3!L278)+LEN(Formátování_v3!N278)-LEN(SUBSTITUTE(UPPER(Formátování_v3!J278),"B",""))-LEN(SUBSTITUTE(UPPER(Formátování_v3!L278),"B",""))-LEN(SUBSTITUTE(UPPER(Formátování_v3!N278),"B",""))&gt;1,IF(ISERROR(FIND("B",UPPER(Formátování_v3!N278),1)),IF(ISERROR(FIND("B",UPPER(Formátování_v3!L278),1)),"0,5","1"),"2"),"")</f>
        <v/>
      </c>
      <c r="N276" s="114" t="str">
        <f>IF(LEN(Formátování_v3!J278)-LEN(SUBSTITUTE(UPPER(Formátování_v3!J278),"A",""))&gt;0,"0,5",IF(LEN(Formátování_v3!L278)-LEN(SUBSTITUTE(UPPER(Formátování_v3!L278),"A",""))&gt;0,"1",IF(LEN(Formátování_v3!N278)-LEN(SUBSTITUTE(UPPER(Formátování_v3!N278),"A",""))&gt;0,"2","")))</f>
        <v/>
      </c>
      <c r="O276" s="115" t="str">
        <f>IF(LEN(Formátování_v3!J278)+LEN(Formátování_v3!L278)+LEN(Formátování_v3!N278)-LEN(SUBSTITUTE(UPPER(Formátování_v3!J278),"A",""))-LEN(SUBSTITUTE(UPPER(Formátování_v3!L278),"A",""))-LEN(SUBSTITUTE(UPPER(Formátování_v3!N278),"A",""))&gt;1,IF(ISERROR(FIND("A",UPPER(Formátování_v3!N278),1)),IF(ISERROR(FIND("A",UPPER(Formátování_v3!L278),1)),"0,5","1"),"2"),"")</f>
        <v/>
      </c>
      <c r="P276" s="48"/>
      <c r="Q276" s="65">
        <f t="shared" si="44"/>
        <v>0</v>
      </c>
      <c r="R276" s="65" t="str">
        <f>IF(Formátování_v3!P278 &lt;&gt; "",Formátování_v3!P278,"")</f>
        <v/>
      </c>
      <c r="S276" s="66">
        <f t="shared" si="45"/>
        <v>0</v>
      </c>
      <c r="T276" s="58">
        <f t="shared" si="46"/>
        <v>0</v>
      </c>
      <c r="U276" s="58">
        <f t="shared" si="47"/>
        <v>0</v>
      </c>
      <c r="V276" s="58">
        <f t="shared" si="48"/>
        <v>0</v>
      </c>
      <c r="W276" s="58">
        <f t="shared" si="49"/>
        <v>0</v>
      </c>
      <c r="X276" s="58">
        <f t="shared" si="50"/>
        <v>0</v>
      </c>
      <c r="Y276" s="58">
        <f t="shared" si="51"/>
        <v>0</v>
      </c>
      <c r="Z276" s="1">
        <f t="shared" si="52"/>
        <v>0</v>
      </c>
      <c r="AE276" s="51">
        <f t="shared" si="54"/>
        <v>0</v>
      </c>
    </row>
    <row r="277" spans="1:31" ht="18.75" x14ac:dyDescent="0.2">
      <c r="A277" s="24">
        <f t="shared" si="53"/>
        <v>260</v>
      </c>
      <c r="B277" s="25">
        <f>Formátování_v3!B279</f>
        <v>0</v>
      </c>
      <c r="C277" s="244">
        <f>Formátování_v3!C279</f>
        <v>0</v>
      </c>
      <c r="D277" s="245"/>
      <c r="E277" s="245"/>
      <c r="F277" s="245"/>
      <c r="G277" s="245"/>
      <c r="H277" s="246"/>
      <c r="I277" s="67">
        <f>Formátování_v3!D279</f>
        <v>0</v>
      </c>
      <c r="J277" s="68">
        <f>Formátování_v3!F279</f>
        <v>0</v>
      </c>
      <c r="K277" s="69">
        <f>Formátování_v3!G279</f>
        <v>0</v>
      </c>
      <c r="L277" s="113" t="str">
        <f>IF(LEN(Formátování_v3!J279)-LEN(SUBSTITUTE(UPPER(Formátování_v3!J279),"B",""))&gt;0,"0,5",IF(LEN(Formátování_v3!L279)-LEN(SUBSTITUTE(UPPER(Formátování_v3!L279),"B",""))&gt;0,"1",IF(LEN(Formátování_v3!N279)-LEN(SUBSTITUTE(UPPER(Formátování_v3!N279),"B",""))&gt;0,"2","")))</f>
        <v/>
      </c>
      <c r="M277" s="114" t="str">
        <f>IF(LEN(Formátování_v3!J279)+LEN(Formátování_v3!L279)+LEN(Formátování_v3!N279)-LEN(SUBSTITUTE(UPPER(Formátování_v3!J279),"B",""))-LEN(SUBSTITUTE(UPPER(Formátování_v3!L279),"B",""))-LEN(SUBSTITUTE(UPPER(Formátování_v3!N279),"B",""))&gt;1,IF(ISERROR(FIND("B",UPPER(Formátování_v3!N279),1)),IF(ISERROR(FIND("B",UPPER(Formátování_v3!L279),1)),"0,5","1"),"2"),"")</f>
        <v/>
      </c>
      <c r="N277" s="114" t="str">
        <f>IF(LEN(Formátování_v3!J279)-LEN(SUBSTITUTE(UPPER(Formátování_v3!J279),"A",""))&gt;0,"0,5",IF(LEN(Formátování_v3!L279)-LEN(SUBSTITUTE(UPPER(Formátování_v3!L279),"A",""))&gt;0,"1",IF(LEN(Formátování_v3!N279)-LEN(SUBSTITUTE(UPPER(Formátování_v3!N279),"A",""))&gt;0,"2","")))</f>
        <v/>
      </c>
      <c r="O277" s="115" t="str">
        <f>IF(LEN(Formátování_v3!J279)+LEN(Formátování_v3!L279)+LEN(Formátování_v3!N279)-LEN(SUBSTITUTE(UPPER(Formátování_v3!J279),"A",""))-LEN(SUBSTITUTE(UPPER(Formátování_v3!L279),"A",""))-LEN(SUBSTITUTE(UPPER(Formátování_v3!N279),"A",""))&gt;1,IF(ISERROR(FIND("A",UPPER(Formátování_v3!N279),1)),IF(ISERROR(FIND("A",UPPER(Formátování_v3!L279),1)),"0,5","1"),"2"),"")</f>
        <v/>
      </c>
      <c r="P277" s="48"/>
      <c r="Q277" s="65">
        <f t="shared" si="44"/>
        <v>0</v>
      </c>
      <c r="R277" s="65" t="str">
        <f>IF(Formátování_v3!P279 &lt;&gt; "",Formátování_v3!P279,"")</f>
        <v/>
      </c>
      <c r="S277" s="66">
        <f t="shared" si="45"/>
        <v>0</v>
      </c>
      <c r="T277" s="58">
        <f t="shared" si="46"/>
        <v>0</v>
      </c>
      <c r="U277" s="58">
        <f t="shared" si="47"/>
        <v>0</v>
      </c>
      <c r="V277" s="58">
        <f t="shared" si="48"/>
        <v>0</v>
      </c>
      <c r="W277" s="58">
        <f t="shared" si="49"/>
        <v>0</v>
      </c>
      <c r="X277" s="58">
        <f t="shared" si="50"/>
        <v>0</v>
      </c>
      <c r="Y277" s="58">
        <f t="shared" si="51"/>
        <v>0</v>
      </c>
      <c r="Z277" s="1">
        <f t="shared" si="52"/>
        <v>0</v>
      </c>
      <c r="AE277" s="51">
        <f t="shared" si="54"/>
        <v>0</v>
      </c>
    </row>
    <row r="278" spans="1:31" ht="18.75" x14ac:dyDescent="0.2">
      <c r="A278" s="24">
        <f t="shared" si="53"/>
        <v>261</v>
      </c>
      <c r="B278" s="25">
        <f>Formátování_v3!B280</f>
        <v>0</v>
      </c>
      <c r="C278" s="244">
        <f>Formátování_v3!C280</f>
        <v>0</v>
      </c>
      <c r="D278" s="245"/>
      <c r="E278" s="245"/>
      <c r="F278" s="245"/>
      <c r="G278" s="245"/>
      <c r="H278" s="246"/>
      <c r="I278" s="67">
        <f>Formátování_v3!D280</f>
        <v>0</v>
      </c>
      <c r="J278" s="68">
        <f>Formátování_v3!F280</f>
        <v>0</v>
      </c>
      <c r="K278" s="69">
        <f>Formátování_v3!G280</f>
        <v>0</v>
      </c>
      <c r="L278" s="113" t="str">
        <f>IF(LEN(Formátování_v3!J280)-LEN(SUBSTITUTE(UPPER(Formátování_v3!J280),"B",""))&gt;0,"0,5",IF(LEN(Formátování_v3!L280)-LEN(SUBSTITUTE(UPPER(Formátování_v3!L280),"B",""))&gt;0,"1",IF(LEN(Formátování_v3!N280)-LEN(SUBSTITUTE(UPPER(Formátování_v3!N280),"B",""))&gt;0,"2","")))</f>
        <v/>
      </c>
      <c r="M278" s="114" t="str">
        <f>IF(LEN(Formátování_v3!J280)+LEN(Formátování_v3!L280)+LEN(Formátování_v3!N280)-LEN(SUBSTITUTE(UPPER(Formátování_v3!J280),"B",""))-LEN(SUBSTITUTE(UPPER(Formátování_v3!L280),"B",""))-LEN(SUBSTITUTE(UPPER(Formátování_v3!N280),"B",""))&gt;1,IF(ISERROR(FIND("B",UPPER(Formátování_v3!N280),1)),IF(ISERROR(FIND("B",UPPER(Formátování_v3!L280),1)),"0,5","1"),"2"),"")</f>
        <v/>
      </c>
      <c r="N278" s="114" t="str">
        <f>IF(LEN(Formátování_v3!J280)-LEN(SUBSTITUTE(UPPER(Formátování_v3!J280),"A",""))&gt;0,"0,5",IF(LEN(Formátování_v3!L280)-LEN(SUBSTITUTE(UPPER(Formátování_v3!L280),"A",""))&gt;0,"1",IF(LEN(Formátování_v3!N280)-LEN(SUBSTITUTE(UPPER(Formátování_v3!N280),"A",""))&gt;0,"2","")))</f>
        <v/>
      </c>
      <c r="O278" s="115" t="str">
        <f>IF(LEN(Formátování_v3!J280)+LEN(Formátování_v3!L280)+LEN(Formátování_v3!N280)-LEN(SUBSTITUTE(UPPER(Formátování_v3!J280),"A",""))-LEN(SUBSTITUTE(UPPER(Formátování_v3!L280),"A",""))-LEN(SUBSTITUTE(UPPER(Formátování_v3!N280),"A",""))&gt;1,IF(ISERROR(FIND("A",UPPER(Formátování_v3!N280),1)),IF(ISERROR(FIND("A",UPPER(Formátování_v3!L280),1)),"0,5","1"),"2"),"")</f>
        <v/>
      </c>
      <c r="P278" s="48"/>
      <c r="Q278" s="65">
        <f t="shared" si="44"/>
        <v>0</v>
      </c>
      <c r="R278" s="65" t="str">
        <f>IF(Formátování_v3!P280 &lt;&gt; "",Formátování_v3!P280,"")</f>
        <v/>
      </c>
      <c r="S278" s="66">
        <f t="shared" si="45"/>
        <v>0</v>
      </c>
      <c r="T278" s="58">
        <f t="shared" si="46"/>
        <v>0</v>
      </c>
      <c r="U278" s="58">
        <f t="shared" si="47"/>
        <v>0</v>
      </c>
      <c r="V278" s="58">
        <f t="shared" si="48"/>
        <v>0</v>
      </c>
      <c r="W278" s="58">
        <f t="shared" si="49"/>
        <v>0</v>
      </c>
      <c r="X278" s="58">
        <f t="shared" si="50"/>
        <v>0</v>
      </c>
      <c r="Y278" s="58">
        <f t="shared" si="51"/>
        <v>0</v>
      </c>
      <c r="Z278" s="1">
        <f t="shared" si="52"/>
        <v>0</v>
      </c>
      <c r="AE278" s="51">
        <f t="shared" si="54"/>
        <v>0</v>
      </c>
    </row>
    <row r="279" spans="1:31" ht="18.75" x14ac:dyDescent="0.2">
      <c r="A279" s="24">
        <f t="shared" si="53"/>
        <v>262</v>
      </c>
      <c r="B279" s="25">
        <f>Formátování_v3!B281</f>
        <v>0</v>
      </c>
      <c r="C279" s="244">
        <f>Formátování_v3!C281</f>
        <v>0</v>
      </c>
      <c r="D279" s="245"/>
      <c r="E279" s="245"/>
      <c r="F279" s="245"/>
      <c r="G279" s="245"/>
      <c r="H279" s="246"/>
      <c r="I279" s="67">
        <f>Formátování_v3!D281</f>
        <v>0</v>
      </c>
      <c r="J279" s="68">
        <f>Formátování_v3!F281</f>
        <v>0</v>
      </c>
      <c r="K279" s="69">
        <f>Formátování_v3!G281</f>
        <v>0</v>
      </c>
      <c r="L279" s="113" t="str">
        <f>IF(LEN(Formátování_v3!J281)-LEN(SUBSTITUTE(UPPER(Formátování_v3!J281),"B",""))&gt;0,"0,5",IF(LEN(Formátování_v3!L281)-LEN(SUBSTITUTE(UPPER(Formátování_v3!L281),"B",""))&gt;0,"1",IF(LEN(Formátování_v3!N281)-LEN(SUBSTITUTE(UPPER(Formátování_v3!N281),"B",""))&gt;0,"2","")))</f>
        <v/>
      </c>
      <c r="M279" s="114" t="str">
        <f>IF(LEN(Formátování_v3!J281)+LEN(Formátování_v3!L281)+LEN(Formátování_v3!N281)-LEN(SUBSTITUTE(UPPER(Formátování_v3!J281),"B",""))-LEN(SUBSTITUTE(UPPER(Formátování_v3!L281),"B",""))-LEN(SUBSTITUTE(UPPER(Formátování_v3!N281),"B",""))&gt;1,IF(ISERROR(FIND("B",UPPER(Formátování_v3!N281),1)),IF(ISERROR(FIND("B",UPPER(Formátování_v3!L281),1)),"0,5","1"),"2"),"")</f>
        <v/>
      </c>
      <c r="N279" s="114" t="str">
        <f>IF(LEN(Formátování_v3!J281)-LEN(SUBSTITUTE(UPPER(Formátování_v3!J281),"A",""))&gt;0,"0,5",IF(LEN(Formátování_v3!L281)-LEN(SUBSTITUTE(UPPER(Formátování_v3!L281),"A",""))&gt;0,"1",IF(LEN(Formátování_v3!N281)-LEN(SUBSTITUTE(UPPER(Formátování_v3!N281),"A",""))&gt;0,"2","")))</f>
        <v/>
      </c>
      <c r="O279" s="115" t="str">
        <f>IF(LEN(Formátování_v3!J281)+LEN(Formátování_v3!L281)+LEN(Formátování_v3!N281)-LEN(SUBSTITUTE(UPPER(Formátování_v3!J281),"A",""))-LEN(SUBSTITUTE(UPPER(Formátování_v3!L281),"A",""))-LEN(SUBSTITUTE(UPPER(Formátování_v3!N281),"A",""))&gt;1,IF(ISERROR(FIND("A",UPPER(Formátování_v3!N281),1)),IF(ISERROR(FIND("A",UPPER(Formátování_v3!L281),1)),"0,5","1"),"2"),"")</f>
        <v/>
      </c>
      <c r="P279" s="48"/>
      <c r="Q279" s="65">
        <f t="shared" si="44"/>
        <v>0</v>
      </c>
      <c r="R279" s="65" t="str">
        <f>IF(Formátování_v3!P281 &lt;&gt; "",Formátování_v3!P281,"")</f>
        <v/>
      </c>
      <c r="S279" s="66">
        <f t="shared" si="45"/>
        <v>0</v>
      </c>
      <c r="T279" s="58">
        <f t="shared" si="46"/>
        <v>0</v>
      </c>
      <c r="U279" s="58">
        <f t="shared" si="47"/>
        <v>0</v>
      </c>
      <c r="V279" s="58">
        <f t="shared" si="48"/>
        <v>0</v>
      </c>
      <c r="W279" s="58">
        <f t="shared" si="49"/>
        <v>0</v>
      </c>
      <c r="X279" s="58">
        <f t="shared" si="50"/>
        <v>0</v>
      </c>
      <c r="Y279" s="58">
        <f t="shared" si="51"/>
        <v>0</v>
      </c>
      <c r="Z279" s="1">
        <f t="shared" si="52"/>
        <v>0</v>
      </c>
      <c r="AE279" s="51">
        <f t="shared" si="54"/>
        <v>0</v>
      </c>
    </row>
    <row r="280" spans="1:31" ht="18.75" x14ac:dyDescent="0.2">
      <c r="A280" s="24">
        <f t="shared" si="53"/>
        <v>263</v>
      </c>
      <c r="B280" s="25">
        <f>Formátování_v3!B282</f>
        <v>0</v>
      </c>
      <c r="C280" s="244">
        <f>Formátování_v3!C282</f>
        <v>0</v>
      </c>
      <c r="D280" s="245"/>
      <c r="E280" s="245"/>
      <c r="F280" s="245"/>
      <c r="G280" s="245"/>
      <c r="H280" s="246"/>
      <c r="I280" s="67">
        <f>Formátování_v3!D282</f>
        <v>0</v>
      </c>
      <c r="J280" s="68">
        <f>Formátování_v3!F282</f>
        <v>0</v>
      </c>
      <c r="K280" s="69">
        <f>Formátování_v3!G282</f>
        <v>0</v>
      </c>
      <c r="L280" s="113" t="str">
        <f>IF(LEN(Formátování_v3!J282)-LEN(SUBSTITUTE(UPPER(Formátování_v3!J282),"B",""))&gt;0,"0,5",IF(LEN(Formátování_v3!L282)-LEN(SUBSTITUTE(UPPER(Formátování_v3!L282),"B",""))&gt;0,"1",IF(LEN(Formátování_v3!N282)-LEN(SUBSTITUTE(UPPER(Formátování_v3!N282),"B",""))&gt;0,"2","")))</f>
        <v/>
      </c>
      <c r="M280" s="114" t="str">
        <f>IF(LEN(Formátování_v3!J282)+LEN(Formátování_v3!L282)+LEN(Formátování_v3!N282)-LEN(SUBSTITUTE(UPPER(Formátování_v3!J282),"B",""))-LEN(SUBSTITUTE(UPPER(Formátování_v3!L282),"B",""))-LEN(SUBSTITUTE(UPPER(Formátování_v3!N282),"B",""))&gt;1,IF(ISERROR(FIND("B",UPPER(Formátování_v3!N282),1)),IF(ISERROR(FIND("B",UPPER(Formátování_v3!L282),1)),"0,5","1"),"2"),"")</f>
        <v/>
      </c>
      <c r="N280" s="114" t="str">
        <f>IF(LEN(Formátování_v3!J282)-LEN(SUBSTITUTE(UPPER(Formátování_v3!J282),"A",""))&gt;0,"0,5",IF(LEN(Formátování_v3!L282)-LEN(SUBSTITUTE(UPPER(Formátování_v3!L282),"A",""))&gt;0,"1",IF(LEN(Formátování_v3!N282)-LEN(SUBSTITUTE(UPPER(Formátování_v3!N282),"A",""))&gt;0,"2","")))</f>
        <v/>
      </c>
      <c r="O280" s="115" t="str">
        <f>IF(LEN(Formátování_v3!J282)+LEN(Formátování_v3!L282)+LEN(Formátování_v3!N282)-LEN(SUBSTITUTE(UPPER(Formátování_v3!J282),"A",""))-LEN(SUBSTITUTE(UPPER(Formátování_v3!L282),"A",""))-LEN(SUBSTITUTE(UPPER(Formátování_v3!N282),"A",""))&gt;1,IF(ISERROR(FIND("A",UPPER(Formátování_v3!N282),1)),IF(ISERROR(FIND("A",UPPER(Formátování_v3!L282),1)),"0,5","1"),"2"),"")</f>
        <v/>
      </c>
      <c r="P280" s="48"/>
      <c r="Q280" s="65">
        <f t="shared" si="44"/>
        <v>0</v>
      </c>
      <c r="R280" s="65" t="str">
        <f>IF(Formátování_v3!P282 &lt;&gt; "",Formátování_v3!P282,"")</f>
        <v/>
      </c>
      <c r="S280" s="66">
        <f t="shared" si="45"/>
        <v>0</v>
      </c>
      <c r="T280" s="58">
        <f t="shared" si="46"/>
        <v>0</v>
      </c>
      <c r="U280" s="58">
        <f t="shared" si="47"/>
        <v>0</v>
      </c>
      <c r="V280" s="58">
        <f t="shared" si="48"/>
        <v>0</v>
      </c>
      <c r="W280" s="58">
        <f t="shared" si="49"/>
        <v>0</v>
      </c>
      <c r="X280" s="58">
        <f t="shared" si="50"/>
        <v>0</v>
      </c>
      <c r="Y280" s="58">
        <f t="shared" si="51"/>
        <v>0</v>
      </c>
      <c r="Z280" s="1">
        <f t="shared" si="52"/>
        <v>0</v>
      </c>
      <c r="AE280" s="51">
        <f t="shared" si="54"/>
        <v>0</v>
      </c>
    </row>
    <row r="281" spans="1:31" ht="18.75" x14ac:dyDescent="0.2">
      <c r="A281" s="24">
        <f t="shared" si="53"/>
        <v>264</v>
      </c>
      <c r="B281" s="25">
        <f>Formátování_v3!B283</f>
        <v>0</v>
      </c>
      <c r="C281" s="244">
        <f>Formátování_v3!C283</f>
        <v>0</v>
      </c>
      <c r="D281" s="245"/>
      <c r="E281" s="245"/>
      <c r="F281" s="245"/>
      <c r="G281" s="245"/>
      <c r="H281" s="246"/>
      <c r="I281" s="67">
        <f>Formátování_v3!D283</f>
        <v>0</v>
      </c>
      <c r="J281" s="68">
        <f>Formátování_v3!F283</f>
        <v>0</v>
      </c>
      <c r="K281" s="69">
        <f>Formátování_v3!G283</f>
        <v>0</v>
      </c>
      <c r="L281" s="113" t="str">
        <f>IF(LEN(Formátování_v3!J283)-LEN(SUBSTITUTE(UPPER(Formátování_v3!J283),"B",""))&gt;0,"0,5",IF(LEN(Formátování_v3!L283)-LEN(SUBSTITUTE(UPPER(Formátování_v3!L283),"B",""))&gt;0,"1",IF(LEN(Formátování_v3!N283)-LEN(SUBSTITUTE(UPPER(Formátování_v3!N283),"B",""))&gt;0,"2","")))</f>
        <v/>
      </c>
      <c r="M281" s="114" t="str">
        <f>IF(LEN(Formátování_v3!J283)+LEN(Formátování_v3!L283)+LEN(Formátování_v3!N283)-LEN(SUBSTITUTE(UPPER(Formátování_v3!J283),"B",""))-LEN(SUBSTITUTE(UPPER(Formátování_v3!L283),"B",""))-LEN(SUBSTITUTE(UPPER(Formátování_v3!N283),"B",""))&gt;1,IF(ISERROR(FIND("B",UPPER(Formátování_v3!N283),1)),IF(ISERROR(FIND("B",UPPER(Formátování_v3!L283),1)),"0,5","1"),"2"),"")</f>
        <v/>
      </c>
      <c r="N281" s="114" t="str">
        <f>IF(LEN(Formátování_v3!J283)-LEN(SUBSTITUTE(UPPER(Formátování_v3!J283),"A",""))&gt;0,"0,5",IF(LEN(Formátování_v3!L283)-LEN(SUBSTITUTE(UPPER(Formátování_v3!L283),"A",""))&gt;0,"1",IF(LEN(Formátování_v3!N283)-LEN(SUBSTITUTE(UPPER(Formátování_v3!N283),"A",""))&gt;0,"2","")))</f>
        <v/>
      </c>
      <c r="O281" s="115" t="str">
        <f>IF(LEN(Formátování_v3!J283)+LEN(Formátování_v3!L283)+LEN(Formátování_v3!N283)-LEN(SUBSTITUTE(UPPER(Formátování_v3!J283),"A",""))-LEN(SUBSTITUTE(UPPER(Formátování_v3!L283),"A",""))-LEN(SUBSTITUTE(UPPER(Formátování_v3!N283),"A",""))&gt;1,IF(ISERROR(FIND("A",UPPER(Formátování_v3!N283),1)),IF(ISERROR(FIND("A",UPPER(Formátování_v3!L283),1)),"0,5","1"),"2"),"")</f>
        <v/>
      </c>
      <c r="P281" s="48"/>
      <c r="Q281" s="65">
        <f t="shared" si="44"/>
        <v>0</v>
      </c>
      <c r="R281" s="65" t="str">
        <f>IF(Formátování_v3!P283 &lt;&gt; "",Formátování_v3!P283,"")</f>
        <v/>
      </c>
      <c r="S281" s="66">
        <f t="shared" si="45"/>
        <v>0</v>
      </c>
      <c r="T281" s="58">
        <f t="shared" si="46"/>
        <v>0</v>
      </c>
      <c r="U281" s="58">
        <f t="shared" si="47"/>
        <v>0</v>
      </c>
      <c r="V281" s="58">
        <f t="shared" si="48"/>
        <v>0</v>
      </c>
      <c r="W281" s="58">
        <f t="shared" si="49"/>
        <v>0</v>
      </c>
      <c r="X281" s="58">
        <f t="shared" si="50"/>
        <v>0</v>
      </c>
      <c r="Y281" s="58">
        <f t="shared" si="51"/>
        <v>0</v>
      </c>
      <c r="Z281" s="1">
        <f t="shared" si="52"/>
        <v>0</v>
      </c>
      <c r="AE281" s="51">
        <f t="shared" si="54"/>
        <v>0</v>
      </c>
    </row>
    <row r="282" spans="1:31" ht="18.75" x14ac:dyDescent="0.2">
      <c r="A282" s="24">
        <f t="shared" si="53"/>
        <v>265</v>
      </c>
      <c r="B282" s="25">
        <f>Formátování_v3!B284</f>
        <v>0</v>
      </c>
      <c r="C282" s="244">
        <f>Formátování_v3!C284</f>
        <v>0</v>
      </c>
      <c r="D282" s="245"/>
      <c r="E282" s="245"/>
      <c r="F282" s="245"/>
      <c r="G282" s="245"/>
      <c r="H282" s="246"/>
      <c r="I282" s="67">
        <f>Formátování_v3!D284</f>
        <v>0</v>
      </c>
      <c r="J282" s="68">
        <f>Formátování_v3!F284</f>
        <v>0</v>
      </c>
      <c r="K282" s="69">
        <f>Formátování_v3!G284</f>
        <v>0</v>
      </c>
      <c r="L282" s="113" t="str">
        <f>IF(LEN(Formátování_v3!J284)-LEN(SUBSTITUTE(UPPER(Formátování_v3!J284),"B",""))&gt;0,"0,5",IF(LEN(Formátování_v3!L284)-LEN(SUBSTITUTE(UPPER(Formátování_v3!L284),"B",""))&gt;0,"1",IF(LEN(Formátování_v3!N284)-LEN(SUBSTITUTE(UPPER(Formátování_v3!N284),"B",""))&gt;0,"2","")))</f>
        <v/>
      </c>
      <c r="M282" s="114" t="str">
        <f>IF(LEN(Formátování_v3!J284)+LEN(Formátování_v3!L284)+LEN(Formátování_v3!N284)-LEN(SUBSTITUTE(UPPER(Formátování_v3!J284),"B",""))-LEN(SUBSTITUTE(UPPER(Formátování_v3!L284),"B",""))-LEN(SUBSTITUTE(UPPER(Formátování_v3!N284),"B",""))&gt;1,IF(ISERROR(FIND("B",UPPER(Formátování_v3!N284),1)),IF(ISERROR(FIND("B",UPPER(Formátování_v3!L284),1)),"0,5","1"),"2"),"")</f>
        <v/>
      </c>
      <c r="N282" s="114" t="str">
        <f>IF(LEN(Formátování_v3!J284)-LEN(SUBSTITUTE(UPPER(Formátování_v3!J284),"A",""))&gt;0,"0,5",IF(LEN(Formátování_v3!L284)-LEN(SUBSTITUTE(UPPER(Formátování_v3!L284),"A",""))&gt;0,"1",IF(LEN(Formátování_v3!N284)-LEN(SUBSTITUTE(UPPER(Formátování_v3!N284),"A",""))&gt;0,"2","")))</f>
        <v/>
      </c>
      <c r="O282" s="115" t="str">
        <f>IF(LEN(Formátování_v3!J284)+LEN(Formátování_v3!L284)+LEN(Formátování_v3!N284)-LEN(SUBSTITUTE(UPPER(Formátování_v3!J284),"A",""))-LEN(SUBSTITUTE(UPPER(Formátování_v3!L284),"A",""))-LEN(SUBSTITUTE(UPPER(Formátování_v3!N284),"A",""))&gt;1,IF(ISERROR(FIND("A",UPPER(Formátování_v3!N284),1)),IF(ISERROR(FIND("A",UPPER(Formátování_v3!L284),1)),"0,5","1"),"2"),"")</f>
        <v/>
      </c>
      <c r="P282" s="48"/>
      <c r="Q282" s="65">
        <f t="shared" si="44"/>
        <v>0</v>
      </c>
      <c r="R282" s="65" t="str">
        <f>IF(Formátování_v3!P284 &lt;&gt; "",Formátování_v3!P284,"")</f>
        <v/>
      </c>
      <c r="S282" s="66">
        <f t="shared" si="45"/>
        <v>0</v>
      </c>
      <c r="T282" s="58">
        <f t="shared" si="46"/>
        <v>0</v>
      </c>
      <c r="U282" s="58">
        <f t="shared" si="47"/>
        <v>0</v>
      </c>
      <c r="V282" s="58">
        <f t="shared" si="48"/>
        <v>0</v>
      </c>
      <c r="W282" s="58">
        <f t="shared" si="49"/>
        <v>0</v>
      </c>
      <c r="X282" s="58">
        <f t="shared" si="50"/>
        <v>0</v>
      </c>
      <c r="Y282" s="58">
        <f t="shared" si="51"/>
        <v>0</v>
      </c>
      <c r="Z282" s="1">
        <f t="shared" si="52"/>
        <v>0</v>
      </c>
      <c r="AE282" s="51">
        <f t="shared" si="54"/>
        <v>0</v>
      </c>
    </row>
    <row r="283" spans="1:31" ht="18.75" x14ac:dyDescent="0.2">
      <c r="A283" s="24">
        <f t="shared" si="53"/>
        <v>266</v>
      </c>
      <c r="B283" s="25">
        <f>Formátování_v3!B285</f>
        <v>0</v>
      </c>
      <c r="C283" s="244">
        <f>Formátování_v3!C285</f>
        <v>0</v>
      </c>
      <c r="D283" s="245"/>
      <c r="E283" s="245"/>
      <c r="F283" s="245"/>
      <c r="G283" s="245"/>
      <c r="H283" s="246"/>
      <c r="I283" s="67">
        <f>Formátování_v3!D285</f>
        <v>0</v>
      </c>
      <c r="J283" s="68">
        <f>Formátování_v3!F285</f>
        <v>0</v>
      </c>
      <c r="K283" s="69">
        <f>Formátování_v3!G285</f>
        <v>0</v>
      </c>
      <c r="L283" s="113" t="str">
        <f>IF(LEN(Formátování_v3!J285)-LEN(SUBSTITUTE(UPPER(Formátování_v3!J285),"B",""))&gt;0,"0,5",IF(LEN(Formátování_v3!L285)-LEN(SUBSTITUTE(UPPER(Formátování_v3!L285),"B",""))&gt;0,"1",IF(LEN(Formátování_v3!N285)-LEN(SUBSTITUTE(UPPER(Formátování_v3!N285),"B",""))&gt;0,"2","")))</f>
        <v/>
      </c>
      <c r="M283" s="114" t="str">
        <f>IF(LEN(Formátování_v3!J285)+LEN(Formátování_v3!L285)+LEN(Formátování_v3!N285)-LEN(SUBSTITUTE(UPPER(Formátování_v3!J285),"B",""))-LEN(SUBSTITUTE(UPPER(Formátování_v3!L285),"B",""))-LEN(SUBSTITUTE(UPPER(Formátování_v3!N285),"B",""))&gt;1,IF(ISERROR(FIND("B",UPPER(Formátování_v3!N285),1)),IF(ISERROR(FIND("B",UPPER(Formátování_v3!L285),1)),"0,5","1"),"2"),"")</f>
        <v/>
      </c>
      <c r="N283" s="114" t="str">
        <f>IF(LEN(Formátování_v3!J285)-LEN(SUBSTITUTE(UPPER(Formátování_v3!J285),"A",""))&gt;0,"0,5",IF(LEN(Formátování_v3!L285)-LEN(SUBSTITUTE(UPPER(Formátování_v3!L285),"A",""))&gt;0,"1",IF(LEN(Formátování_v3!N285)-LEN(SUBSTITUTE(UPPER(Formátování_v3!N285),"A",""))&gt;0,"2","")))</f>
        <v/>
      </c>
      <c r="O283" s="115" t="str">
        <f>IF(LEN(Formátování_v3!J285)+LEN(Formátování_v3!L285)+LEN(Formátování_v3!N285)-LEN(SUBSTITUTE(UPPER(Formátování_v3!J285),"A",""))-LEN(SUBSTITUTE(UPPER(Formátování_v3!L285),"A",""))-LEN(SUBSTITUTE(UPPER(Formátování_v3!N285),"A",""))&gt;1,IF(ISERROR(FIND("A",UPPER(Formátování_v3!N285),1)),IF(ISERROR(FIND("A",UPPER(Formátování_v3!L285),1)),"0,5","1"),"2"),"")</f>
        <v/>
      </c>
      <c r="P283" s="48"/>
      <c r="Q283" s="65">
        <f t="shared" si="44"/>
        <v>0</v>
      </c>
      <c r="R283" s="65" t="str">
        <f>IF(Formátování_v3!P285 &lt;&gt; "",Formátování_v3!P285,"")</f>
        <v/>
      </c>
      <c r="S283" s="66">
        <f t="shared" si="45"/>
        <v>0</v>
      </c>
      <c r="T283" s="58">
        <f t="shared" si="46"/>
        <v>0</v>
      </c>
      <c r="U283" s="58">
        <f t="shared" si="47"/>
        <v>0</v>
      </c>
      <c r="V283" s="58">
        <f t="shared" si="48"/>
        <v>0</v>
      </c>
      <c r="W283" s="58">
        <f t="shared" si="49"/>
        <v>0</v>
      </c>
      <c r="X283" s="58">
        <f t="shared" si="50"/>
        <v>0</v>
      </c>
      <c r="Y283" s="58">
        <f t="shared" si="51"/>
        <v>0</v>
      </c>
      <c r="Z283" s="1">
        <f t="shared" si="52"/>
        <v>0</v>
      </c>
      <c r="AE283" s="51">
        <f t="shared" si="54"/>
        <v>0</v>
      </c>
    </row>
    <row r="284" spans="1:31" ht="18.75" x14ac:dyDescent="0.2">
      <c r="A284" s="24">
        <f t="shared" si="53"/>
        <v>267</v>
      </c>
      <c r="B284" s="25">
        <f>Formátování_v3!B286</f>
        <v>0</v>
      </c>
      <c r="C284" s="244">
        <f>Formátování_v3!C286</f>
        <v>0</v>
      </c>
      <c r="D284" s="245"/>
      <c r="E284" s="245"/>
      <c r="F284" s="245"/>
      <c r="G284" s="245"/>
      <c r="H284" s="246"/>
      <c r="I284" s="67">
        <f>Formátování_v3!D286</f>
        <v>0</v>
      </c>
      <c r="J284" s="68">
        <f>Formátování_v3!F286</f>
        <v>0</v>
      </c>
      <c r="K284" s="69">
        <f>Formátování_v3!G286</f>
        <v>0</v>
      </c>
      <c r="L284" s="113" t="str">
        <f>IF(LEN(Formátování_v3!J286)-LEN(SUBSTITUTE(UPPER(Formátování_v3!J286),"B",""))&gt;0,"0,5",IF(LEN(Formátování_v3!L286)-LEN(SUBSTITUTE(UPPER(Formátování_v3!L286),"B",""))&gt;0,"1",IF(LEN(Formátování_v3!N286)-LEN(SUBSTITUTE(UPPER(Formátování_v3!N286),"B",""))&gt;0,"2","")))</f>
        <v/>
      </c>
      <c r="M284" s="114" t="str">
        <f>IF(LEN(Formátování_v3!J286)+LEN(Formátování_v3!L286)+LEN(Formátování_v3!N286)-LEN(SUBSTITUTE(UPPER(Formátování_v3!J286),"B",""))-LEN(SUBSTITUTE(UPPER(Formátování_v3!L286),"B",""))-LEN(SUBSTITUTE(UPPER(Formátování_v3!N286),"B",""))&gt;1,IF(ISERROR(FIND("B",UPPER(Formátování_v3!N286),1)),IF(ISERROR(FIND("B",UPPER(Formátování_v3!L286),1)),"0,5","1"),"2"),"")</f>
        <v/>
      </c>
      <c r="N284" s="114" t="str">
        <f>IF(LEN(Formátování_v3!J286)-LEN(SUBSTITUTE(UPPER(Formátování_v3!J286),"A",""))&gt;0,"0,5",IF(LEN(Formátování_v3!L286)-LEN(SUBSTITUTE(UPPER(Formátování_v3!L286),"A",""))&gt;0,"1",IF(LEN(Formátování_v3!N286)-LEN(SUBSTITUTE(UPPER(Formátování_v3!N286),"A",""))&gt;0,"2","")))</f>
        <v/>
      </c>
      <c r="O284" s="115" t="str">
        <f>IF(LEN(Formátování_v3!J286)+LEN(Formátování_v3!L286)+LEN(Formátování_v3!N286)-LEN(SUBSTITUTE(UPPER(Formátování_v3!J286),"A",""))-LEN(SUBSTITUTE(UPPER(Formátování_v3!L286),"A",""))-LEN(SUBSTITUTE(UPPER(Formátování_v3!N286),"A",""))&gt;1,IF(ISERROR(FIND("A",UPPER(Formátování_v3!N286),1)),IF(ISERROR(FIND("A",UPPER(Formátování_v3!L286),1)),"0,5","1"),"2"),"")</f>
        <v/>
      </c>
      <c r="P284" s="48"/>
      <c r="Q284" s="65">
        <f t="shared" si="44"/>
        <v>0</v>
      </c>
      <c r="R284" s="65" t="str">
        <f>IF(Formátování_v3!P286 &lt;&gt; "",Formátování_v3!P286,"")</f>
        <v/>
      </c>
      <c r="S284" s="66">
        <f t="shared" si="45"/>
        <v>0</v>
      </c>
      <c r="T284" s="58">
        <f t="shared" si="46"/>
        <v>0</v>
      </c>
      <c r="U284" s="58">
        <f t="shared" si="47"/>
        <v>0</v>
      </c>
      <c r="V284" s="58">
        <f t="shared" si="48"/>
        <v>0</v>
      </c>
      <c r="W284" s="58">
        <f t="shared" si="49"/>
        <v>0</v>
      </c>
      <c r="X284" s="58">
        <f t="shared" si="50"/>
        <v>0</v>
      </c>
      <c r="Y284" s="58">
        <f t="shared" si="51"/>
        <v>0</v>
      </c>
      <c r="Z284" s="1">
        <f t="shared" si="52"/>
        <v>0</v>
      </c>
      <c r="AE284" s="51">
        <f t="shared" si="54"/>
        <v>0</v>
      </c>
    </row>
    <row r="285" spans="1:31" ht="18.75" x14ac:dyDescent="0.2">
      <c r="A285" s="24">
        <f t="shared" si="53"/>
        <v>268</v>
      </c>
      <c r="B285" s="25">
        <f>Formátování_v3!B287</f>
        <v>0</v>
      </c>
      <c r="C285" s="244">
        <f>Formátování_v3!C287</f>
        <v>0</v>
      </c>
      <c r="D285" s="245"/>
      <c r="E285" s="245"/>
      <c r="F285" s="245"/>
      <c r="G285" s="245"/>
      <c r="H285" s="246"/>
      <c r="I285" s="67">
        <f>Formátování_v3!D287</f>
        <v>0</v>
      </c>
      <c r="J285" s="68">
        <f>Formátování_v3!F287</f>
        <v>0</v>
      </c>
      <c r="K285" s="69">
        <f>Formátování_v3!G287</f>
        <v>0</v>
      </c>
      <c r="L285" s="113" t="str">
        <f>IF(LEN(Formátování_v3!J287)-LEN(SUBSTITUTE(UPPER(Formátování_v3!J287),"B",""))&gt;0,"0,5",IF(LEN(Formátování_v3!L287)-LEN(SUBSTITUTE(UPPER(Formátování_v3!L287),"B",""))&gt;0,"1",IF(LEN(Formátování_v3!N287)-LEN(SUBSTITUTE(UPPER(Formátování_v3!N287),"B",""))&gt;0,"2","")))</f>
        <v/>
      </c>
      <c r="M285" s="114" t="str">
        <f>IF(LEN(Formátování_v3!J287)+LEN(Formátování_v3!L287)+LEN(Formátování_v3!N287)-LEN(SUBSTITUTE(UPPER(Formátování_v3!J287),"B",""))-LEN(SUBSTITUTE(UPPER(Formátování_v3!L287),"B",""))-LEN(SUBSTITUTE(UPPER(Formátování_v3!N287),"B",""))&gt;1,IF(ISERROR(FIND("B",UPPER(Formátování_v3!N287),1)),IF(ISERROR(FIND("B",UPPER(Formátování_v3!L287),1)),"0,5","1"),"2"),"")</f>
        <v/>
      </c>
      <c r="N285" s="114" t="str">
        <f>IF(LEN(Formátování_v3!J287)-LEN(SUBSTITUTE(UPPER(Formátování_v3!J287),"A",""))&gt;0,"0,5",IF(LEN(Formátování_v3!L287)-LEN(SUBSTITUTE(UPPER(Formátování_v3!L287),"A",""))&gt;0,"1",IF(LEN(Formátování_v3!N287)-LEN(SUBSTITUTE(UPPER(Formátování_v3!N287),"A",""))&gt;0,"2","")))</f>
        <v/>
      </c>
      <c r="O285" s="115" t="str">
        <f>IF(LEN(Formátování_v3!J287)+LEN(Formátování_v3!L287)+LEN(Formátování_v3!N287)-LEN(SUBSTITUTE(UPPER(Formátování_v3!J287),"A",""))-LEN(SUBSTITUTE(UPPER(Formátování_v3!L287),"A",""))-LEN(SUBSTITUTE(UPPER(Formátování_v3!N287),"A",""))&gt;1,IF(ISERROR(FIND("A",UPPER(Formátování_v3!N287),1)),IF(ISERROR(FIND("A",UPPER(Formátování_v3!L287),1)),"0,5","1"),"2"),"")</f>
        <v/>
      </c>
      <c r="P285" s="48"/>
      <c r="Q285" s="65">
        <f t="shared" si="44"/>
        <v>0</v>
      </c>
      <c r="R285" s="65" t="str">
        <f>IF(Formátování_v3!P287 &lt;&gt; "",Formátování_v3!P287,"")</f>
        <v/>
      </c>
      <c r="S285" s="66">
        <f t="shared" si="45"/>
        <v>0</v>
      </c>
      <c r="T285" s="58">
        <f t="shared" si="46"/>
        <v>0</v>
      </c>
      <c r="U285" s="58">
        <f t="shared" si="47"/>
        <v>0</v>
      </c>
      <c r="V285" s="58">
        <f t="shared" si="48"/>
        <v>0</v>
      </c>
      <c r="W285" s="58">
        <f t="shared" si="49"/>
        <v>0</v>
      </c>
      <c r="X285" s="58">
        <f t="shared" si="50"/>
        <v>0</v>
      </c>
      <c r="Y285" s="58">
        <f t="shared" si="51"/>
        <v>0</v>
      </c>
      <c r="Z285" s="1">
        <f t="shared" si="52"/>
        <v>0</v>
      </c>
      <c r="AE285" s="51">
        <f t="shared" si="54"/>
        <v>0</v>
      </c>
    </row>
    <row r="286" spans="1:31" ht="18.75" x14ac:dyDescent="0.2">
      <c r="A286" s="24">
        <f t="shared" si="53"/>
        <v>269</v>
      </c>
      <c r="B286" s="25">
        <f>Formátování_v3!B288</f>
        <v>0</v>
      </c>
      <c r="C286" s="244">
        <f>Formátování_v3!C288</f>
        <v>0</v>
      </c>
      <c r="D286" s="245"/>
      <c r="E286" s="245"/>
      <c r="F286" s="245"/>
      <c r="G286" s="245"/>
      <c r="H286" s="246"/>
      <c r="I286" s="67">
        <f>Formátování_v3!D288</f>
        <v>0</v>
      </c>
      <c r="J286" s="68">
        <f>Formátování_v3!F288</f>
        <v>0</v>
      </c>
      <c r="K286" s="69">
        <f>Formátování_v3!G288</f>
        <v>0</v>
      </c>
      <c r="L286" s="113" t="str">
        <f>IF(LEN(Formátování_v3!J288)-LEN(SUBSTITUTE(UPPER(Formátování_v3!J288),"B",""))&gt;0,"0,5",IF(LEN(Formátování_v3!L288)-LEN(SUBSTITUTE(UPPER(Formátování_v3!L288),"B",""))&gt;0,"1",IF(LEN(Formátování_v3!N288)-LEN(SUBSTITUTE(UPPER(Formátování_v3!N288),"B",""))&gt;0,"2","")))</f>
        <v/>
      </c>
      <c r="M286" s="114" t="str">
        <f>IF(LEN(Formátování_v3!J288)+LEN(Formátování_v3!L288)+LEN(Formátování_v3!N288)-LEN(SUBSTITUTE(UPPER(Formátování_v3!J288),"B",""))-LEN(SUBSTITUTE(UPPER(Formátování_v3!L288),"B",""))-LEN(SUBSTITUTE(UPPER(Formátování_v3!N288),"B",""))&gt;1,IF(ISERROR(FIND("B",UPPER(Formátování_v3!N288),1)),IF(ISERROR(FIND("B",UPPER(Formátování_v3!L288),1)),"0,5","1"),"2"),"")</f>
        <v/>
      </c>
      <c r="N286" s="114" t="str">
        <f>IF(LEN(Formátování_v3!J288)-LEN(SUBSTITUTE(UPPER(Formátování_v3!J288),"A",""))&gt;0,"0,5",IF(LEN(Formátování_v3!L288)-LEN(SUBSTITUTE(UPPER(Formátování_v3!L288),"A",""))&gt;0,"1",IF(LEN(Formátování_v3!N288)-LEN(SUBSTITUTE(UPPER(Formátování_v3!N288),"A",""))&gt;0,"2","")))</f>
        <v/>
      </c>
      <c r="O286" s="115" t="str">
        <f>IF(LEN(Formátování_v3!J288)+LEN(Formátování_v3!L288)+LEN(Formátování_v3!N288)-LEN(SUBSTITUTE(UPPER(Formátování_v3!J288),"A",""))-LEN(SUBSTITUTE(UPPER(Formátování_v3!L288),"A",""))-LEN(SUBSTITUTE(UPPER(Formátování_v3!N288),"A",""))&gt;1,IF(ISERROR(FIND("A",UPPER(Formátování_v3!N288),1)),IF(ISERROR(FIND("A",UPPER(Formátování_v3!L288),1)),"0,5","1"),"2"),"")</f>
        <v/>
      </c>
      <c r="P286" s="48"/>
      <c r="Q286" s="65">
        <f t="shared" si="44"/>
        <v>0</v>
      </c>
      <c r="R286" s="65" t="str">
        <f>IF(Formátování_v3!P288 &lt;&gt; "",Formátování_v3!P288,"")</f>
        <v/>
      </c>
      <c r="S286" s="66">
        <f t="shared" si="45"/>
        <v>0</v>
      </c>
      <c r="T286" s="58">
        <f t="shared" si="46"/>
        <v>0</v>
      </c>
      <c r="U286" s="58">
        <f t="shared" si="47"/>
        <v>0</v>
      </c>
      <c r="V286" s="58">
        <f t="shared" si="48"/>
        <v>0</v>
      </c>
      <c r="W286" s="58">
        <f t="shared" si="49"/>
        <v>0</v>
      </c>
      <c r="X286" s="58">
        <f t="shared" si="50"/>
        <v>0</v>
      </c>
      <c r="Y286" s="58">
        <f t="shared" si="51"/>
        <v>0</v>
      </c>
      <c r="Z286" s="1">
        <f t="shared" si="52"/>
        <v>0</v>
      </c>
      <c r="AE286" s="51">
        <f t="shared" si="54"/>
        <v>0</v>
      </c>
    </row>
    <row r="287" spans="1:31" ht="18.75" x14ac:dyDescent="0.2">
      <c r="A287" s="24">
        <f t="shared" si="53"/>
        <v>270</v>
      </c>
      <c r="B287" s="25">
        <f>Formátování_v3!B289</f>
        <v>0</v>
      </c>
      <c r="C287" s="244">
        <f>Formátování_v3!C289</f>
        <v>0</v>
      </c>
      <c r="D287" s="245"/>
      <c r="E287" s="245"/>
      <c r="F287" s="245"/>
      <c r="G287" s="245"/>
      <c r="H287" s="246"/>
      <c r="I287" s="67">
        <f>Formátování_v3!D289</f>
        <v>0</v>
      </c>
      <c r="J287" s="68">
        <f>Formátování_v3!F289</f>
        <v>0</v>
      </c>
      <c r="K287" s="69">
        <f>Formátování_v3!G289</f>
        <v>0</v>
      </c>
      <c r="L287" s="113" t="str">
        <f>IF(LEN(Formátování_v3!J289)-LEN(SUBSTITUTE(UPPER(Formátování_v3!J289),"B",""))&gt;0,"0,5",IF(LEN(Formátování_v3!L289)-LEN(SUBSTITUTE(UPPER(Formátování_v3!L289),"B",""))&gt;0,"1",IF(LEN(Formátování_v3!N289)-LEN(SUBSTITUTE(UPPER(Formátování_v3!N289),"B",""))&gt;0,"2","")))</f>
        <v/>
      </c>
      <c r="M287" s="114" t="str">
        <f>IF(LEN(Formátování_v3!J289)+LEN(Formátování_v3!L289)+LEN(Formátování_v3!N289)-LEN(SUBSTITUTE(UPPER(Formátování_v3!J289),"B",""))-LEN(SUBSTITUTE(UPPER(Formátování_v3!L289),"B",""))-LEN(SUBSTITUTE(UPPER(Formátování_v3!N289),"B",""))&gt;1,IF(ISERROR(FIND("B",UPPER(Formátování_v3!N289),1)),IF(ISERROR(FIND("B",UPPER(Formátování_v3!L289),1)),"0,5","1"),"2"),"")</f>
        <v/>
      </c>
      <c r="N287" s="114" t="str">
        <f>IF(LEN(Formátování_v3!J289)-LEN(SUBSTITUTE(UPPER(Formátování_v3!J289),"A",""))&gt;0,"0,5",IF(LEN(Formátování_v3!L289)-LEN(SUBSTITUTE(UPPER(Formátování_v3!L289),"A",""))&gt;0,"1",IF(LEN(Formátování_v3!N289)-LEN(SUBSTITUTE(UPPER(Formátování_v3!N289),"A",""))&gt;0,"2","")))</f>
        <v/>
      </c>
      <c r="O287" s="115" t="str">
        <f>IF(LEN(Formátování_v3!J289)+LEN(Formátování_v3!L289)+LEN(Formátování_v3!N289)-LEN(SUBSTITUTE(UPPER(Formátování_v3!J289),"A",""))-LEN(SUBSTITUTE(UPPER(Formátování_v3!L289),"A",""))-LEN(SUBSTITUTE(UPPER(Formátování_v3!N289),"A",""))&gt;1,IF(ISERROR(FIND("A",UPPER(Formátování_v3!N289),1)),IF(ISERROR(FIND("A",UPPER(Formátování_v3!L289),1)),"0,5","1"),"2"),"")</f>
        <v/>
      </c>
      <c r="P287" s="48"/>
      <c r="Q287" s="65">
        <f t="shared" si="44"/>
        <v>0</v>
      </c>
      <c r="R287" s="65" t="str">
        <f>IF(Formátování_v3!P289 &lt;&gt; "",Formátování_v3!P289,"")</f>
        <v/>
      </c>
      <c r="S287" s="66">
        <f t="shared" si="45"/>
        <v>0</v>
      </c>
      <c r="T287" s="58">
        <f t="shared" si="46"/>
        <v>0</v>
      </c>
      <c r="U287" s="58">
        <f t="shared" si="47"/>
        <v>0</v>
      </c>
      <c r="V287" s="58">
        <f t="shared" si="48"/>
        <v>0</v>
      </c>
      <c r="W287" s="58">
        <f t="shared" si="49"/>
        <v>0</v>
      </c>
      <c r="X287" s="58">
        <f t="shared" si="50"/>
        <v>0</v>
      </c>
      <c r="Y287" s="58">
        <f t="shared" si="51"/>
        <v>0</v>
      </c>
      <c r="Z287" s="1">
        <f t="shared" si="52"/>
        <v>0</v>
      </c>
      <c r="AE287" s="51">
        <f t="shared" si="54"/>
        <v>0</v>
      </c>
    </row>
    <row r="288" spans="1:31" ht="18.75" x14ac:dyDescent="0.2">
      <c r="A288" s="24">
        <f t="shared" si="53"/>
        <v>271</v>
      </c>
      <c r="B288" s="25">
        <f>Formátování_v3!B290</f>
        <v>0</v>
      </c>
      <c r="C288" s="244">
        <f>Formátování_v3!C290</f>
        <v>0</v>
      </c>
      <c r="D288" s="245"/>
      <c r="E288" s="245"/>
      <c r="F288" s="245"/>
      <c r="G288" s="245"/>
      <c r="H288" s="246"/>
      <c r="I288" s="67">
        <f>Formátování_v3!D290</f>
        <v>0</v>
      </c>
      <c r="J288" s="68">
        <f>Formátování_v3!F290</f>
        <v>0</v>
      </c>
      <c r="K288" s="69">
        <f>Formátování_v3!G290</f>
        <v>0</v>
      </c>
      <c r="L288" s="113" t="str">
        <f>IF(LEN(Formátování_v3!J290)-LEN(SUBSTITUTE(UPPER(Formátování_v3!J290),"B",""))&gt;0,"0,5",IF(LEN(Formátování_v3!L290)-LEN(SUBSTITUTE(UPPER(Formátování_v3!L290),"B",""))&gt;0,"1",IF(LEN(Formátování_v3!N290)-LEN(SUBSTITUTE(UPPER(Formátování_v3!N290),"B",""))&gt;0,"2","")))</f>
        <v/>
      </c>
      <c r="M288" s="114" t="str">
        <f>IF(LEN(Formátování_v3!J290)+LEN(Formátování_v3!L290)+LEN(Formátování_v3!N290)-LEN(SUBSTITUTE(UPPER(Formátování_v3!J290),"B",""))-LEN(SUBSTITUTE(UPPER(Formátování_v3!L290),"B",""))-LEN(SUBSTITUTE(UPPER(Formátování_v3!N290),"B",""))&gt;1,IF(ISERROR(FIND("B",UPPER(Formátování_v3!N290),1)),IF(ISERROR(FIND("B",UPPER(Formátování_v3!L290),1)),"0,5","1"),"2"),"")</f>
        <v/>
      </c>
      <c r="N288" s="114" t="str">
        <f>IF(LEN(Formátování_v3!J290)-LEN(SUBSTITUTE(UPPER(Formátování_v3!J290),"A",""))&gt;0,"0,5",IF(LEN(Formátování_v3!L290)-LEN(SUBSTITUTE(UPPER(Formátování_v3!L290),"A",""))&gt;0,"1",IF(LEN(Formátování_v3!N290)-LEN(SUBSTITUTE(UPPER(Formátování_v3!N290),"A",""))&gt;0,"2","")))</f>
        <v/>
      </c>
      <c r="O288" s="115" t="str">
        <f>IF(LEN(Formátování_v3!J290)+LEN(Formátování_v3!L290)+LEN(Formátování_v3!N290)-LEN(SUBSTITUTE(UPPER(Formátování_v3!J290),"A",""))-LEN(SUBSTITUTE(UPPER(Formátování_v3!L290),"A",""))-LEN(SUBSTITUTE(UPPER(Formátování_v3!N290),"A",""))&gt;1,IF(ISERROR(FIND("A",UPPER(Formátování_v3!N290),1)),IF(ISERROR(FIND("A",UPPER(Formátování_v3!L290),1)),"0,5","1"),"2"),"")</f>
        <v/>
      </c>
      <c r="P288" s="48"/>
      <c r="Q288" s="65">
        <f t="shared" si="44"/>
        <v>0</v>
      </c>
      <c r="R288" s="65" t="str">
        <f>IF(Formátování_v3!P290 &lt;&gt; "",Formátování_v3!P290,"")</f>
        <v/>
      </c>
      <c r="S288" s="66">
        <f t="shared" si="45"/>
        <v>0</v>
      </c>
      <c r="T288" s="58">
        <f t="shared" si="46"/>
        <v>0</v>
      </c>
      <c r="U288" s="58">
        <f t="shared" si="47"/>
        <v>0</v>
      </c>
      <c r="V288" s="58">
        <f t="shared" si="48"/>
        <v>0</v>
      </c>
      <c r="W288" s="58">
        <f t="shared" si="49"/>
        <v>0</v>
      </c>
      <c r="X288" s="58">
        <f t="shared" si="50"/>
        <v>0</v>
      </c>
      <c r="Y288" s="58">
        <f t="shared" si="51"/>
        <v>0</v>
      </c>
      <c r="Z288" s="1">
        <f t="shared" si="52"/>
        <v>0</v>
      </c>
      <c r="AE288" s="51">
        <f t="shared" si="54"/>
        <v>0</v>
      </c>
    </row>
    <row r="289" spans="1:31" ht="18.75" x14ac:dyDescent="0.2">
      <c r="A289" s="24">
        <f t="shared" si="53"/>
        <v>272</v>
      </c>
      <c r="B289" s="25">
        <f>Formátování_v3!B291</f>
        <v>0</v>
      </c>
      <c r="C289" s="244">
        <f>Formátování_v3!C291</f>
        <v>0</v>
      </c>
      <c r="D289" s="245"/>
      <c r="E289" s="245"/>
      <c r="F289" s="245"/>
      <c r="G289" s="245"/>
      <c r="H289" s="246"/>
      <c r="I289" s="67">
        <f>Formátování_v3!D291</f>
        <v>0</v>
      </c>
      <c r="J289" s="68">
        <f>Formátování_v3!F291</f>
        <v>0</v>
      </c>
      <c r="K289" s="69">
        <f>Formátování_v3!G291</f>
        <v>0</v>
      </c>
      <c r="L289" s="113" t="str">
        <f>IF(LEN(Formátování_v3!J291)-LEN(SUBSTITUTE(UPPER(Formátování_v3!J291),"B",""))&gt;0,"0,5",IF(LEN(Formátování_v3!L291)-LEN(SUBSTITUTE(UPPER(Formátování_v3!L291),"B",""))&gt;0,"1",IF(LEN(Formátování_v3!N291)-LEN(SUBSTITUTE(UPPER(Formátování_v3!N291),"B",""))&gt;0,"2","")))</f>
        <v/>
      </c>
      <c r="M289" s="114" t="str">
        <f>IF(LEN(Formátování_v3!J291)+LEN(Formátování_v3!L291)+LEN(Formátování_v3!N291)-LEN(SUBSTITUTE(UPPER(Formátování_v3!J291),"B",""))-LEN(SUBSTITUTE(UPPER(Formátování_v3!L291),"B",""))-LEN(SUBSTITUTE(UPPER(Formátování_v3!N291),"B",""))&gt;1,IF(ISERROR(FIND("B",UPPER(Formátování_v3!N291),1)),IF(ISERROR(FIND("B",UPPER(Formátování_v3!L291),1)),"0,5","1"),"2"),"")</f>
        <v/>
      </c>
      <c r="N289" s="114" t="str">
        <f>IF(LEN(Formátování_v3!J291)-LEN(SUBSTITUTE(UPPER(Formátování_v3!J291),"A",""))&gt;0,"0,5",IF(LEN(Formátování_v3!L291)-LEN(SUBSTITUTE(UPPER(Formátování_v3!L291),"A",""))&gt;0,"1",IF(LEN(Formátování_v3!N291)-LEN(SUBSTITUTE(UPPER(Formátování_v3!N291),"A",""))&gt;0,"2","")))</f>
        <v/>
      </c>
      <c r="O289" s="115" t="str">
        <f>IF(LEN(Formátování_v3!J291)+LEN(Formátování_v3!L291)+LEN(Formátování_v3!N291)-LEN(SUBSTITUTE(UPPER(Formátování_v3!J291),"A",""))-LEN(SUBSTITUTE(UPPER(Formátování_v3!L291),"A",""))-LEN(SUBSTITUTE(UPPER(Formátování_v3!N291),"A",""))&gt;1,IF(ISERROR(FIND("A",UPPER(Formátování_v3!N291),1)),IF(ISERROR(FIND("A",UPPER(Formátování_v3!L291),1)),"0,5","1"),"2"),"")</f>
        <v/>
      </c>
      <c r="P289" s="48"/>
      <c r="Q289" s="65">
        <f t="shared" si="44"/>
        <v>0</v>
      </c>
      <c r="R289" s="65" t="str">
        <f>IF(Formátování_v3!P291 &lt;&gt; "",Formátování_v3!P291,"")</f>
        <v/>
      </c>
      <c r="S289" s="66">
        <f t="shared" si="45"/>
        <v>0</v>
      </c>
      <c r="T289" s="58">
        <f t="shared" si="46"/>
        <v>0</v>
      </c>
      <c r="U289" s="58">
        <f t="shared" si="47"/>
        <v>0</v>
      </c>
      <c r="V289" s="58">
        <f t="shared" si="48"/>
        <v>0</v>
      </c>
      <c r="W289" s="58">
        <f t="shared" si="49"/>
        <v>0</v>
      </c>
      <c r="X289" s="58">
        <f t="shared" si="50"/>
        <v>0</v>
      </c>
      <c r="Y289" s="58">
        <f t="shared" si="51"/>
        <v>0</v>
      </c>
      <c r="Z289" s="1">
        <f t="shared" si="52"/>
        <v>0</v>
      </c>
      <c r="AE289" s="51">
        <f t="shared" si="54"/>
        <v>0</v>
      </c>
    </row>
    <row r="290" spans="1:31" ht="18.75" x14ac:dyDescent="0.2">
      <c r="A290" s="24">
        <f t="shared" si="53"/>
        <v>273</v>
      </c>
      <c r="B290" s="25">
        <f>Formátování_v3!B292</f>
        <v>0</v>
      </c>
      <c r="C290" s="244">
        <f>Formátování_v3!C292</f>
        <v>0</v>
      </c>
      <c r="D290" s="245"/>
      <c r="E290" s="245"/>
      <c r="F290" s="245"/>
      <c r="G290" s="245"/>
      <c r="H290" s="246"/>
      <c r="I290" s="67">
        <f>Formátování_v3!D292</f>
        <v>0</v>
      </c>
      <c r="J290" s="68">
        <f>Formátování_v3!F292</f>
        <v>0</v>
      </c>
      <c r="K290" s="69">
        <f>Formátování_v3!G292</f>
        <v>0</v>
      </c>
      <c r="L290" s="113" t="str">
        <f>IF(LEN(Formátování_v3!J292)-LEN(SUBSTITUTE(UPPER(Formátování_v3!J292),"B",""))&gt;0,"0,5",IF(LEN(Formátování_v3!L292)-LEN(SUBSTITUTE(UPPER(Formátování_v3!L292),"B",""))&gt;0,"1",IF(LEN(Formátování_v3!N292)-LEN(SUBSTITUTE(UPPER(Formátování_v3!N292),"B",""))&gt;0,"2","")))</f>
        <v/>
      </c>
      <c r="M290" s="114" t="str">
        <f>IF(LEN(Formátování_v3!J292)+LEN(Formátování_v3!L292)+LEN(Formátování_v3!N292)-LEN(SUBSTITUTE(UPPER(Formátování_v3!J292),"B",""))-LEN(SUBSTITUTE(UPPER(Formátování_v3!L292),"B",""))-LEN(SUBSTITUTE(UPPER(Formátování_v3!N292),"B",""))&gt;1,IF(ISERROR(FIND("B",UPPER(Formátování_v3!N292),1)),IF(ISERROR(FIND("B",UPPER(Formátování_v3!L292),1)),"0,5","1"),"2"),"")</f>
        <v/>
      </c>
      <c r="N290" s="114" t="str">
        <f>IF(LEN(Formátování_v3!J292)-LEN(SUBSTITUTE(UPPER(Formátování_v3!J292),"A",""))&gt;0,"0,5",IF(LEN(Formátování_v3!L292)-LEN(SUBSTITUTE(UPPER(Formátování_v3!L292),"A",""))&gt;0,"1",IF(LEN(Formátování_v3!N292)-LEN(SUBSTITUTE(UPPER(Formátování_v3!N292),"A",""))&gt;0,"2","")))</f>
        <v/>
      </c>
      <c r="O290" s="115" t="str">
        <f>IF(LEN(Formátování_v3!J292)+LEN(Formátování_v3!L292)+LEN(Formátování_v3!N292)-LEN(SUBSTITUTE(UPPER(Formátování_v3!J292),"A",""))-LEN(SUBSTITUTE(UPPER(Formátování_v3!L292),"A",""))-LEN(SUBSTITUTE(UPPER(Formátování_v3!N292),"A",""))&gt;1,IF(ISERROR(FIND("A",UPPER(Formátování_v3!N292),1)),IF(ISERROR(FIND("A",UPPER(Formátování_v3!L292),1)),"0,5","1"),"2"),"")</f>
        <v/>
      </c>
      <c r="P290" s="48"/>
      <c r="Q290" s="65">
        <f t="shared" si="44"/>
        <v>0</v>
      </c>
      <c r="R290" s="65" t="str">
        <f>IF(Formátování_v3!P292 &lt;&gt; "",Formátování_v3!P292,"")</f>
        <v/>
      </c>
      <c r="S290" s="66">
        <f t="shared" si="45"/>
        <v>0</v>
      </c>
      <c r="T290" s="58">
        <f t="shared" si="46"/>
        <v>0</v>
      </c>
      <c r="U290" s="58">
        <f t="shared" si="47"/>
        <v>0</v>
      </c>
      <c r="V290" s="58">
        <f t="shared" si="48"/>
        <v>0</v>
      </c>
      <c r="W290" s="58">
        <f t="shared" si="49"/>
        <v>0</v>
      </c>
      <c r="X290" s="58">
        <f t="shared" si="50"/>
        <v>0</v>
      </c>
      <c r="Y290" s="58">
        <f t="shared" si="51"/>
        <v>0</v>
      </c>
      <c r="Z290" s="1">
        <f t="shared" si="52"/>
        <v>0</v>
      </c>
      <c r="AE290" s="51">
        <f t="shared" si="54"/>
        <v>0</v>
      </c>
    </row>
    <row r="291" spans="1:31" ht="18.75" x14ac:dyDescent="0.2">
      <c r="A291" s="24">
        <f t="shared" si="53"/>
        <v>274</v>
      </c>
      <c r="B291" s="25">
        <f>Formátování_v3!B293</f>
        <v>0</v>
      </c>
      <c r="C291" s="244">
        <f>Formátování_v3!C293</f>
        <v>0</v>
      </c>
      <c r="D291" s="245"/>
      <c r="E291" s="245"/>
      <c r="F291" s="245"/>
      <c r="G291" s="245"/>
      <c r="H291" s="246"/>
      <c r="I291" s="67">
        <f>Formátování_v3!D293</f>
        <v>0</v>
      </c>
      <c r="J291" s="68">
        <f>Formátování_v3!F293</f>
        <v>0</v>
      </c>
      <c r="K291" s="69">
        <f>Formátování_v3!G293</f>
        <v>0</v>
      </c>
      <c r="L291" s="113" t="str">
        <f>IF(LEN(Formátování_v3!J293)-LEN(SUBSTITUTE(UPPER(Formátování_v3!J293),"B",""))&gt;0,"0,5",IF(LEN(Formátování_v3!L293)-LEN(SUBSTITUTE(UPPER(Formátování_v3!L293),"B",""))&gt;0,"1",IF(LEN(Formátování_v3!N293)-LEN(SUBSTITUTE(UPPER(Formátování_v3!N293),"B",""))&gt;0,"2","")))</f>
        <v/>
      </c>
      <c r="M291" s="114" t="str">
        <f>IF(LEN(Formátování_v3!J293)+LEN(Formátování_v3!L293)+LEN(Formátování_v3!N293)-LEN(SUBSTITUTE(UPPER(Formátování_v3!J293),"B",""))-LEN(SUBSTITUTE(UPPER(Formátování_v3!L293),"B",""))-LEN(SUBSTITUTE(UPPER(Formátování_v3!N293),"B",""))&gt;1,IF(ISERROR(FIND("B",UPPER(Formátování_v3!N293),1)),IF(ISERROR(FIND("B",UPPER(Formátování_v3!L293),1)),"0,5","1"),"2"),"")</f>
        <v/>
      </c>
      <c r="N291" s="114" t="str">
        <f>IF(LEN(Formátování_v3!J293)-LEN(SUBSTITUTE(UPPER(Formátování_v3!J293),"A",""))&gt;0,"0,5",IF(LEN(Formátování_v3!L293)-LEN(SUBSTITUTE(UPPER(Formátování_v3!L293),"A",""))&gt;0,"1",IF(LEN(Formátování_v3!N293)-LEN(SUBSTITUTE(UPPER(Formátování_v3!N293),"A",""))&gt;0,"2","")))</f>
        <v/>
      </c>
      <c r="O291" s="115" t="str">
        <f>IF(LEN(Formátování_v3!J293)+LEN(Formátování_v3!L293)+LEN(Formátování_v3!N293)-LEN(SUBSTITUTE(UPPER(Formátování_v3!J293),"A",""))-LEN(SUBSTITUTE(UPPER(Formátování_v3!L293),"A",""))-LEN(SUBSTITUTE(UPPER(Formátování_v3!N293),"A",""))&gt;1,IF(ISERROR(FIND("A",UPPER(Formátování_v3!N293),1)),IF(ISERROR(FIND("A",UPPER(Formátování_v3!L293),1)),"0,5","1"),"2"),"")</f>
        <v/>
      </c>
      <c r="P291" s="48"/>
      <c r="Q291" s="65">
        <f t="shared" si="44"/>
        <v>0</v>
      </c>
      <c r="R291" s="65" t="str">
        <f>IF(Formátování_v3!P293 &lt;&gt; "",Formátování_v3!P293,"")</f>
        <v/>
      </c>
      <c r="S291" s="66">
        <f t="shared" si="45"/>
        <v>0</v>
      </c>
      <c r="T291" s="58">
        <f t="shared" si="46"/>
        <v>0</v>
      </c>
      <c r="U291" s="58">
        <f t="shared" si="47"/>
        <v>0</v>
      </c>
      <c r="V291" s="58">
        <f t="shared" si="48"/>
        <v>0</v>
      </c>
      <c r="W291" s="58">
        <f t="shared" si="49"/>
        <v>0</v>
      </c>
      <c r="X291" s="58">
        <f t="shared" si="50"/>
        <v>0</v>
      </c>
      <c r="Y291" s="58">
        <f t="shared" si="51"/>
        <v>0</v>
      </c>
      <c r="Z291" s="1">
        <f t="shared" si="52"/>
        <v>0</v>
      </c>
      <c r="AE291" s="51">
        <f t="shared" si="54"/>
        <v>0</v>
      </c>
    </row>
    <row r="292" spans="1:31" ht="18.75" x14ac:dyDescent="0.2">
      <c r="A292" s="24">
        <f t="shared" si="53"/>
        <v>275</v>
      </c>
      <c r="B292" s="25">
        <f>Formátování_v3!B294</f>
        <v>0</v>
      </c>
      <c r="C292" s="244">
        <f>Formátování_v3!C294</f>
        <v>0</v>
      </c>
      <c r="D292" s="245"/>
      <c r="E292" s="245"/>
      <c r="F292" s="245"/>
      <c r="G292" s="245"/>
      <c r="H292" s="246"/>
      <c r="I292" s="67">
        <f>Formátování_v3!D294</f>
        <v>0</v>
      </c>
      <c r="J292" s="68">
        <f>Formátování_v3!F294</f>
        <v>0</v>
      </c>
      <c r="K292" s="69">
        <f>Formátování_v3!G294</f>
        <v>0</v>
      </c>
      <c r="L292" s="113" t="str">
        <f>IF(LEN(Formátování_v3!J294)-LEN(SUBSTITUTE(UPPER(Formátování_v3!J294),"B",""))&gt;0,"0,5",IF(LEN(Formátování_v3!L294)-LEN(SUBSTITUTE(UPPER(Formátování_v3!L294),"B",""))&gt;0,"1",IF(LEN(Formátování_v3!N294)-LEN(SUBSTITUTE(UPPER(Formátování_v3!N294),"B",""))&gt;0,"2","")))</f>
        <v/>
      </c>
      <c r="M292" s="114" t="str">
        <f>IF(LEN(Formátování_v3!J294)+LEN(Formátování_v3!L294)+LEN(Formátování_v3!N294)-LEN(SUBSTITUTE(UPPER(Formátování_v3!J294),"B",""))-LEN(SUBSTITUTE(UPPER(Formátování_v3!L294),"B",""))-LEN(SUBSTITUTE(UPPER(Formátování_v3!N294),"B",""))&gt;1,IF(ISERROR(FIND("B",UPPER(Formátování_v3!N294),1)),IF(ISERROR(FIND("B",UPPER(Formátování_v3!L294),1)),"0,5","1"),"2"),"")</f>
        <v/>
      </c>
      <c r="N292" s="114" t="str">
        <f>IF(LEN(Formátování_v3!J294)-LEN(SUBSTITUTE(UPPER(Formátování_v3!J294),"A",""))&gt;0,"0,5",IF(LEN(Formátování_v3!L294)-LEN(SUBSTITUTE(UPPER(Formátování_v3!L294),"A",""))&gt;0,"1",IF(LEN(Formátování_v3!N294)-LEN(SUBSTITUTE(UPPER(Formátování_v3!N294),"A",""))&gt;0,"2","")))</f>
        <v/>
      </c>
      <c r="O292" s="115" t="str">
        <f>IF(LEN(Formátování_v3!J294)+LEN(Formátování_v3!L294)+LEN(Formátování_v3!N294)-LEN(SUBSTITUTE(UPPER(Formátování_v3!J294),"A",""))-LEN(SUBSTITUTE(UPPER(Formátování_v3!L294),"A",""))-LEN(SUBSTITUTE(UPPER(Formátování_v3!N294),"A",""))&gt;1,IF(ISERROR(FIND("A",UPPER(Formátování_v3!N294),1)),IF(ISERROR(FIND("A",UPPER(Formátování_v3!L294),1)),"0,5","1"),"2"),"")</f>
        <v/>
      </c>
      <c r="P292" s="48"/>
      <c r="Q292" s="65">
        <f t="shared" si="44"/>
        <v>0</v>
      </c>
      <c r="R292" s="65" t="str">
        <f>IF(Formátování_v3!P294 &lt;&gt; "",Formátování_v3!P294,"")</f>
        <v/>
      </c>
      <c r="S292" s="66">
        <f t="shared" si="45"/>
        <v>0</v>
      </c>
      <c r="T292" s="58">
        <f t="shared" si="46"/>
        <v>0</v>
      </c>
      <c r="U292" s="58">
        <f t="shared" si="47"/>
        <v>0</v>
      </c>
      <c r="V292" s="58">
        <f t="shared" si="48"/>
        <v>0</v>
      </c>
      <c r="W292" s="58">
        <f t="shared" si="49"/>
        <v>0</v>
      </c>
      <c r="X292" s="58">
        <f t="shared" si="50"/>
        <v>0</v>
      </c>
      <c r="Y292" s="58">
        <f t="shared" si="51"/>
        <v>0</v>
      </c>
      <c r="Z292" s="1">
        <f t="shared" si="52"/>
        <v>0</v>
      </c>
      <c r="AE292" s="51">
        <f t="shared" si="54"/>
        <v>0</v>
      </c>
    </row>
    <row r="293" spans="1:31" ht="18.75" x14ac:dyDescent="0.2">
      <c r="A293" s="24">
        <f t="shared" si="53"/>
        <v>276</v>
      </c>
      <c r="B293" s="25">
        <f>Formátování_v3!B295</f>
        <v>0</v>
      </c>
      <c r="C293" s="244">
        <f>Formátování_v3!C295</f>
        <v>0</v>
      </c>
      <c r="D293" s="245"/>
      <c r="E293" s="245"/>
      <c r="F293" s="245"/>
      <c r="G293" s="245"/>
      <c r="H293" s="246"/>
      <c r="I293" s="67">
        <f>Formátování_v3!D295</f>
        <v>0</v>
      </c>
      <c r="J293" s="68">
        <f>Formátování_v3!F295</f>
        <v>0</v>
      </c>
      <c r="K293" s="69">
        <f>Formátování_v3!G295</f>
        <v>0</v>
      </c>
      <c r="L293" s="113" t="str">
        <f>IF(LEN(Formátování_v3!J295)-LEN(SUBSTITUTE(UPPER(Formátování_v3!J295),"B",""))&gt;0,"0,5",IF(LEN(Formátování_v3!L295)-LEN(SUBSTITUTE(UPPER(Formátování_v3!L295),"B",""))&gt;0,"1",IF(LEN(Formátování_v3!N295)-LEN(SUBSTITUTE(UPPER(Formátování_v3!N295),"B",""))&gt;0,"2","")))</f>
        <v/>
      </c>
      <c r="M293" s="114" t="str">
        <f>IF(LEN(Formátování_v3!J295)+LEN(Formátování_v3!L295)+LEN(Formátování_v3!N295)-LEN(SUBSTITUTE(UPPER(Formátování_v3!J295),"B",""))-LEN(SUBSTITUTE(UPPER(Formátování_v3!L295),"B",""))-LEN(SUBSTITUTE(UPPER(Formátování_v3!N295),"B",""))&gt;1,IF(ISERROR(FIND("B",UPPER(Formátování_v3!N295),1)),IF(ISERROR(FIND("B",UPPER(Formátování_v3!L295),1)),"0,5","1"),"2"),"")</f>
        <v/>
      </c>
      <c r="N293" s="114" t="str">
        <f>IF(LEN(Formátování_v3!J295)-LEN(SUBSTITUTE(UPPER(Formátování_v3!J295),"A",""))&gt;0,"0,5",IF(LEN(Formátování_v3!L295)-LEN(SUBSTITUTE(UPPER(Formátování_v3!L295),"A",""))&gt;0,"1",IF(LEN(Formátování_v3!N295)-LEN(SUBSTITUTE(UPPER(Formátování_v3!N295),"A",""))&gt;0,"2","")))</f>
        <v/>
      </c>
      <c r="O293" s="115" t="str">
        <f>IF(LEN(Formátování_v3!J295)+LEN(Formátování_v3!L295)+LEN(Formátování_v3!N295)-LEN(SUBSTITUTE(UPPER(Formátování_v3!J295),"A",""))-LEN(SUBSTITUTE(UPPER(Formátování_v3!L295),"A",""))-LEN(SUBSTITUTE(UPPER(Formátování_v3!N295),"A",""))&gt;1,IF(ISERROR(FIND("A",UPPER(Formátování_v3!N295),1)),IF(ISERROR(FIND("A",UPPER(Formátování_v3!L295),1)),"0,5","1"),"2"),"")</f>
        <v/>
      </c>
      <c r="P293" s="48"/>
      <c r="Q293" s="65">
        <f t="shared" si="44"/>
        <v>0</v>
      </c>
      <c r="R293" s="65" t="str">
        <f>IF(Formátování_v3!P295 &lt;&gt; "",Formátování_v3!P295,"")</f>
        <v/>
      </c>
      <c r="S293" s="66">
        <f t="shared" si="45"/>
        <v>0</v>
      </c>
      <c r="T293" s="58">
        <f t="shared" si="46"/>
        <v>0</v>
      </c>
      <c r="U293" s="58">
        <f t="shared" si="47"/>
        <v>0</v>
      </c>
      <c r="V293" s="58">
        <f t="shared" si="48"/>
        <v>0</v>
      </c>
      <c r="W293" s="58">
        <f t="shared" si="49"/>
        <v>0</v>
      </c>
      <c r="X293" s="58">
        <f t="shared" si="50"/>
        <v>0</v>
      </c>
      <c r="Y293" s="58">
        <f t="shared" si="51"/>
        <v>0</v>
      </c>
      <c r="Z293" s="1">
        <f t="shared" si="52"/>
        <v>0</v>
      </c>
      <c r="AE293" s="51">
        <f t="shared" si="54"/>
        <v>0</v>
      </c>
    </row>
    <row r="294" spans="1:31" ht="18.75" x14ac:dyDescent="0.2">
      <c r="A294" s="24">
        <f t="shared" si="53"/>
        <v>277</v>
      </c>
      <c r="B294" s="25">
        <f>Formátování_v3!B296</f>
        <v>0</v>
      </c>
      <c r="C294" s="244">
        <f>Formátování_v3!C296</f>
        <v>0</v>
      </c>
      <c r="D294" s="245"/>
      <c r="E294" s="245"/>
      <c r="F294" s="245"/>
      <c r="G294" s="245"/>
      <c r="H294" s="246"/>
      <c r="I294" s="67">
        <f>Formátování_v3!D296</f>
        <v>0</v>
      </c>
      <c r="J294" s="68">
        <f>Formátování_v3!F296</f>
        <v>0</v>
      </c>
      <c r="K294" s="69">
        <f>Formátování_v3!G296</f>
        <v>0</v>
      </c>
      <c r="L294" s="113" t="str">
        <f>IF(LEN(Formátování_v3!J296)-LEN(SUBSTITUTE(UPPER(Formátování_v3!J296),"B",""))&gt;0,"0,5",IF(LEN(Formátování_v3!L296)-LEN(SUBSTITUTE(UPPER(Formátování_v3!L296),"B",""))&gt;0,"1",IF(LEN(Formátování_v3!N296)-LEN(SUBSTITUTE(UPPER(Formátování_v3!N296),"B",""))&gt;0,"2","")))</f>
        <v/>
      </c>
      <c r="M294" s="114" t="str">
        <f>IF(LEN(Formátování_v3!J296)+LEN(Formátování_v3!L296)+LEN(Formátování_v3!N296)-LEN(SUBSTITUTE(UPPER(Formátování_v3!J296),"B",""))-LEN(SUBSTITUTE(UPPER(Formátování_v3!L296),"B",""))-LEN(SUBSTITUTE(UPPER(Formátování_v3!N296),"B",""))&gt;1,IF(ISERROR(FIND("B",UPPER(Formátování_v3!N296),1)),IF(ISERROR(FIND("B",UPPER(Formátování_v3!L296),1)),"0,5","1"),"2"),"")</f>
        <v/>
      </c>
      <c r="N294" s="114" t="str">
        <f>IF(LEN(Formátování_v3!J296)-LEN(SUBSTITUTE(UPPER(Formátování_v3!J296),"A",""))&gt;0,"0,5",IF(LEN(Formátování_v3!L296)-LEN(SUBSTITUTE(UPPER(Formátování_v3!L296),"A",""))&gt;0,"1",IF(LEN(Formátování_v3!N296)-LEN(SUBSTITUTE(UPPER(Formátování_v3!N296),"A",""))&gt;0,"2","")))</f>
        <v/>
      </c>
      <c r="O294" s="115" t="str">
        <f>IF(LEN(Formátování_v3!J296)+LEN(Formátování_v3!L296)+LEN(Formátování_v3!N296)-LEN(SUBSTITUTE(UPPER(Formátování_v3!J296),"A",""))-LEN(SUBSTITUTE(UPPER(Formátování_v3!L296),"A",""))-LEN(SUBSTITUTE(UPPER(Formátování_v3!N296),"A",""))&gt;1,IF(ISERROR(FIND("A",UPPER(Formátování_v3!N296),1)),IF(ISERROR(FIND("A",UPPER(Formátování_v3!L296),1)),"0,5","1"),"2"),"")</f>
        <v/>
      </c>
      <c r="P294" s="48"/>
      <c r="Q294" s="65">
        <f t="shared" si="44"/>
        <v>0</v>
      </c>
      <c r="R294" s="65" t="str">
        <f>IF(Formátování_v3!P296 &lt;&gt; "",Formátování_v3!P296,"")</f>
        <v/>
      </c>
      <c r="S294" s="66">
        <f t="shared" si="45"/>
        <v>0</v>
      </c>
      <c r="T294" s="58">
        <f t="shared" si="46"/>
        <v>0</v>
      </c>
      <c r="U294" s="58">
        <f t="shared" si="47"/>
        <v>0</v>
      </c>
      <c r="V294" s="58">
        <f t="shared" si="48"/>
        <v>0</v>
      </c>
      <c r="W294" s="58">
        <f t="shared" si="49"/>
        <v>0</v>
      </c>
      <c r="X294" s="58">
        <f t="shared" si="50"/>
        <v>0</v>
      </c>
      <c r="Y294" s="58">
        <f t="shared" si="51"/>
        <v>0</v>
      </c>
      <c r="Z294" s="1">
        <f t="shared" si="52"/>
        <v>0</v>
      </c>
      <c r="AE294" s="51">
        <f t="shared" si="54"/>
        <v>0</v>
      </c>
    </row>
    <row r="295" spans="1:31" ht="18.75" x14ac:dyDescent="0.2">
      <c r="A295" s="24">
        <f t="shared" si="53"/>
        <v>278</v>
      </c>
      <c r="B295" s="25">
        <f>Formátování_v3!B297</f>
        <v>0</v>
      </c>
      <c r="C295" s="244">
        <f>Formátování_v3!C297</f>
        <v>0</v>
      </c>
      <c r="D295" s="245"/>
      <c r="E295" s="245"/>
      <c r="F295" s="245"/>
      <c r="G295" s="245"/>
      <c r="H295" s="246"/>
      <c r="I295" s="67">
        <f>Formátování_v3!D297</f>
        <v>0</v>
      </c>
      <c r="J295" s="68">
        <f>Formátování_v3!F297</f>
        <v>0</v>
      </c>
      <c r="K295" s="69">
        <f>Formátování_v3!G297</f>
        <v>0</v>
      </c>
      <c r="L295" s="113" t="str">
        <f>IF(LEN(Formátování_v3!J297)-LEN(SUBSTITUTE(UPPER(Formátování_v3!J297),"B",""))&gt;0,"0,5",IF(LEN(Formátování_v3!L297)-LEN(SUBSTITUTE(UPPER(Formátování_v3!L297),"B",""))&gt;0,"1",IF(LEN(Formátování_v3!N297)-LEN(SUBSTITUTE(UPPER(Formátování_v3!N297),"B",""))&gt;0,"2","")))</f>
        <v/>
      </c>
      <c r="M295" s="114" t="str">
        <f>IF(LEN(Formátování_v3!J297)+LEN(Formátování_v3!L297)+LEN(Formátování_v3!N297)-LEN(SUBSTITUTE(UPPER(Formátování_v3!J297),"B",""))-LEN(SUBSTITUTE(UPPER(Formátování_v3!L297),"B",""))-LEN(SUBSTITUTE(UPPER(Formátování_v3!N297),"B",""))&gt;1,IF(ISERROR(FIND("B",UPPER(Formátování_v3!N297),1)),IF(ISERROR(FIND("B",UPPER(Formátování_v3!L297),1)),"0,5","1"),"2"),"")</f>
        <v/>
      </c>
      <c r="N295" s="114" t="str">
        <f>IF(LEN(Formátování_v3!J297)-LEN(SUBSTITUTE(UPPER(Formátování_v3!J297),"A",""))&gt;0,"0,5",IF(LEN(Formátování_v3!L297)-LEN(SUBSTITUTE(UPPER(Formátování_v3!L297),"A",""))&gt;0,"1",IF(LEN(Formátování_v3!N297)-LEN(SUBSTITUTE(UPPER(Formátování_v3!N297),"A",""))&gt;0,"2","")))</f>
        <v/>
      </c>
      <c r="O295" s="115" t="str">
        <f>IF(LEN(Formátování_v3!J297)+LEN(Formátování_v3!L297)+LEN(Formátování_v3!N297)-LEN(SUBSTITUTE(UPPER(Formátování_v3!J297),"A",""))-LEN(SUBSTITUTE(UPPER(Formátování_v3!L297),"A",""))-LEN(SUBSTITUTE(UPPER(Formátování_v3!N297),"A",""))&gt;1,IF(ISERROR(FIND("A",UPPER(Formátování_v3!N297),1)),IF(ISERROR(FIND("A",UPPER(Formátování_v3!L297),1)),"0,5","1"),"2"),"")</f>
        <v/>
      </c>
      <c r="P295" s="48"/>
      <c r="Q295" s="65">
        <f t="shared" si="44"/>
        <v>0</v>
      </c>
      <c r="R295" s="65" t="str">
        <f>IF(Formátování_v3!P297 &lt;&gt; "",Formátování_v3!P297,"")</f>
        <v/>
      </c>
      <c r="S295" s="66">
        <f t="shared" si="45"/>
        <v>0</v>
      </c>
      <c r="T295" s="58">
        <f t="shared" si="46"/>
        <v>0</v>
      </c>
      <c r="U295" s="58">
        <f t="shared" si="47"/>
        <v>0</v>
      </c>
      <c r="V295" s="58">
        <f t="shared" si="48"/>
        <v>0</v>
      </c>
      <c r="W295" s="58">
        <f t="shared" si="49"/>
        <v>0</v>
      </c>
      <c r="X295" s="58">
        <f t="shared" si="50"/>
        <v>0</v>
      </c>
      <c r="Y295" s="58">
        <f t="shared" si="51"/>
        <v>0</v>
      </c>
      <c r="Z295" s="1">
        <f t="shared" si="52"/>
        <v>0</v>
      </c>
      <c r="AE295" s="51">
        <f t="shared" si="54"/>
        <v>0</v>
      </c>
    </row>
    <row r="296" spans="1:31" ht="18.75" x14ac:dyDescent="0.2">
      <c r="A296" s="24">
        <f t="shared" si="53"/>
        <v>279</v>
      </c>
      <c r="B296" s="25">
        <f>Formátování_v3!B298</f>
        <v>0</v>
      </c>
      <c r="C296" s="244">
        <f>Formátování_v3!C298</f>
        <v>0</v>
      </c>
      <c r="D296" s="245"/>
      <c r="E296" s="245"/>
      <c r="F296" s="245"/>
      <c r="G296" s="245"/>
      <c r="H296" s="246"/>
      <c r="I296" s="67">
        <f>Formátování_v3!D298</f>
        <v>0</v>
      </c>
      <c r="J296" s="68">
        <f>Formátování_v3!F298</f>
        <v>0</v>
      </c>
      <c r="K296" s="69">
        <f>Formátování_v3!G298</f>
        <v>0</v>
      </c>
      <c r="L296" s="113" t="str">
        <f>IF(LEN(Formátování_v3!J298)-LEN(SUBSTITUTE(UPPER(Formátování_v3!J298),"B",""))&gt;0,"0,5",IF(LEN(Formátování_v3!L298)-LEN(SUBSTITUTE(UPPER(Formátování_v3!L298),"B",""))&gt;0,"1",IF(LEN(Formátování_v3!N298)-LEN(SUBSTITUTE(UPPER(Formátování_v3!N298),"B",""))&gt;0,"2","")))</f>
        <v/>
      </c>
      <c r="M296" s="114" t="str">
        <f>IF(LEN(Formátování_v3!J298)+LEN(Formátování_v3!L298)+LEN(Formátování_v3!N298)-LEN(SUBSTITUTE(UPPER(Formátování_v3!J298),"B",""))-LEN(SUBSTITUTE(UPPER(Formátování_v3!L298),"B",""))-LEN(SUBSTITUTE(UPPER(Formátování_v3!N298),"B",""))&gt;1,IF(ISERROR(FIND("B",UPPER(Formátování_v3!N298),1)),IF(ISERROR(FIND("B",UPPER(Formátování_v3!L298),1)),"0,5","1"),"2"),"")</f>
        <v/>
      </c>
      <c r="N296" s="114" t="str">
        <f>IF(LEN(Formátování_v3!J298)-LEN(SUBSTITUTE(UPPER(Formátování_v3!J298),"A",""))&gt;0,"0,5",IF(LEN(Formátování_v3!L298)-LEN(SUBSTITUTE(UPPER(Formátování_v3!L298),"A",""))&gt;0,"1",IF(LEN(Formátování_v3!N298)-LEN(SUBSTITUTE(UPPER(Formátování_v3!N298),"A",""))&gt;0,"2","")))</f>
        <v/>
      </c>
      <c r="O296" s="115" t="str">
        <f>IF(LEN(Formátování_v3!J298)+LEN(Formátování_v3!L298)+LEN(Formátování_v3!N298)-LEN(SUBSTITUTE(UPPER(Formátování_v3!J298),"A",""))-LEN(SUBSTITUTE(UPPER(Formátování_v3!L298),"A",""))-LEN(SUBSTITUTE(UPPER(Formátování_v3!N298),"A",""))&gt;1,IF(ISERROR(FIND("A",UPPER(Formátování_v3!N298),1)),IF(ISERROR(FIND("A",UPPER(Formátování_v3!L298),1)),"0,5","1"),"2"),"")</f>
        <v/>
      </c>
      <c r="P296" s="48"/>
      <c r="Q296" s="65">
        <f t="shared" si="44"/>
        <v>0</v>
      </c>
      <c r="R296" s="65" t="str">
        <f>IF(Formátování_v3!P298 &lt;&gt; "",Formátování_v3!P298,"")</f>
        <v/>
      </c>
      <c r="S296" s="66">
        <f t="shared" si="45"/>
        <v>0</v>
      </c>
      <c r="T296" s="58">
        <f t="shared" si="46"/>
        <v>0</v>
      </c>
      <c r="U296" s="58">
        <f t="shared" si="47"/>
        <v>0</v>
      </c>
      <c r="V296" s="58">
        <f t="shared" si="48"/>
        <v>0</v>
      </c>
      <c r="W296" s="58">
        <f t="shared" si="49"/>
        <v>0</v>
      </c>
      <c r="X296" s="58">
        <f t="shared" si="50"/>
        <v>0</v>
      </c>
      <c r="Y296" s="58">
        <f t="shared" si="51"/>
        <v>0</v>
      </c>
      <c r="Z296" s="1">
        <f t="shared" si="52"/>
        <v>0</v>
      </c>
      <c r="AE296" s="51">
        <f t="shared" si="54"/>
        <v>0</v>
      </c>
    </row>
    <row r="297" spans="1:31" ht="18.75" x14ac:dyDescent="0.2">
      <c r="A297" s="24">
        <f t="shared" si="53"/>
        <v>280</v>
      </c>
      <c r="B297" s="25">
        <f>Formátování_v3!B299</f>
        <v>0</v>
      </c>
      <c r="C297" s="244">
        <f>Formátování_v3!C299</f>
        <v>0</v>
      </c>
      <c r="D297" s="245"/>
      <c r="E297" s="245"/>
      <c r="F297" s="245"/>
      <c r="G297" s="245"/>
      <c r="H297" s="246"/>
      <c r="I297" s="67">
        <f>Formátování_v3!D299</f>
        <v>0</v>
      </c>
      <c r="J297" s="68">
        <f>Formátování_v3!F299</f>
        <v>0</v>
      </c>
      <c r="K297" s="69">
        <f>Formátování_v3!G299</f>
        <v>0</v>
      </c>
      <c r="L297" s="113" t="str">
        <f>IF(LEN(Formátování_v3!J299)-LEN(SUBSTITUTE(UPPER(Formátování_v3!J299),"B",""))&gt;0,"0,5",IF(LEN(Formátování_v3!L299)-LEN(SUBSTITUTE(UPPER(Formátování_v3!L299),"B",""))&gt;0,"1",IF(LEN(Formátování_v3!N299)-LEN(SUBSTITUTE(UPPER(Formátování_v3!N299),"B",""))&gt;0,"2","")))</f>
        <v/>
      </c>
      <c r="M297" s="114" t="str">
        <f>IF(LEN(Formátování_v3!J299)+LEN(Formátování_v3!L299)+LEN(Formátování_v3!N299)-LEN(SUBSTITUTE(UPPER(Formátování_v3!J299),"B",""))-LEN(SUBSTITUTE(UPPER(Formátování_v3!L299),"B",""))-LEN(SUBSTITUTE(UPPER(Formátování_v3!N299),"B",""))&gt;1,IF(ISERROR(FIND("B",UPPER(Formátování_v3!N299),1)),IF(ISERROR(FIND("B",UPPER(Formátování_v3!L299),1)),"0,5","1"),"2"),"")</f>
        <v/>
      </c>
      <c r="N297" s="114" t="str">
        <f>IF(LEN(Formátování_v3!J299)-LEN(SUBSTITUTE(UPPER(Formátování_v3!J299),"A",""))&gt;0,"0,5",IF(LEN(Formátování_v3!L299)-LEN(SUBSTITUTE(UPPER(Formátování_v3!L299),"A",""))&gt;0,"1",IF(LEN(Formátování_v3!N299)-LEN(SUBSTITUTE(UPPER(Formátování_v3!N299),"A",""))&gt;0,"2","")))</f>
        <v/>
      </c>
      <c r="O297" s="115" t="str">
        <f>IF(LEN(Formátování_v3!J299)+LEN(Formátování_v3!L299)+LEN(Formátování_v3!N299)-LEN(SUBSTITUTE(UPPER(Formátování_v3!J299),"A",""))-LEN(SUBSTITUTE(UPPER(Formátování_v3!L299),"A",""))-LEN(SUBSTITUTE(UPPER(Formátování_v3!N299),"A",""))&gt;1,IF(ISERROR(FIND("A",UPPER(Formátování_v3!N299),1)),IF(ISERROR(FIND("A",UPPER(Formátování_v3!L299),1)),"0,5","1"),"2"),"")</f>
        <v/>
      </c>
      <c r="P297" s="48"/>
      <c r="Q297" s="65">
        <f t="shared" si="44"/>
        <v>0</v>
      </c>
      <c r="R297" s="65" t="str">
        <f>IF(Formátování_v3!P299 &lt;&gt; "",Formátování_v3!P299,"")</f>
        <v/>
      </c>
      <c r="S297" s="66">
        <f t="shared" si="45"/>
        <v>0</v>
      </c>
      <c r="T297" s="58">
        <f t="shared" si="46"/>
        <v>0</v>
      </c>
      <c r="U297" s="58">
        <f t="shared" si="47"/>
        <v>0</v>
      </c>
      <c r="V297" s="58">
        <f t="shared" si="48"/>
        <v>0</v>
      </c>
      <c r="W297" s="58">
        <f t="shared" si="49"/>
        <v>0</v>
      </c>
      <c r="X297" s="58">
        <f t="shared" si="50"/>
        <v>0</v>
      </c>
      <c r="Y297" s="58">
        <f t="shared" si="51"/>
        <v>0</v>
      </c>
      <c r="Z297" s="1">
        <f t="shared" si="52"/>
        <v>0</v>
      </c>
      <c r="AE297" s="51">
        <f t="shared" si="54"/>
        <v>0</v>
      </c>
    </row>
    <row r="298" spans="1:31" ht="18.75" x14ac:dyDescent="0.2">
      <c r="A298" s="24">
        <f t="shared" si="53"/>
        <v>281</v>
      </c>
      <c r="B298" s="25">
        <f>Formátování_v3!B300</f>
        <v>0</v>
      </c>
      <c r="C298" s="244">
        <f>Formátování_v3!C300</f>
        <v>0</v>
      </c>
      <c r="D298" s="245"/>
      <c r="E298" s="245"/>
      <c r="F298" s="245"/>
      <c r="G298" s="245"/>
      <c r="H298" s="246"/>
      <c r="I298" s="67">
        <f>Formátování_v3!D300</f>
        <v>0</v>
      </c>
      <c r="J298" s="68">
        <f>Formátování_v3!F300</f>
        <v>0</v>
      </c>
      <c r="K298" s="69">
        <f>Formátování_v3!G300</f>
        <v>0</v>
      </c>
      <c r="L298" s="113" t="str">
        <f>IF(LEN(Formátování_v3!J300)-LEN(SUBSTITUTE(UPPER(Formátování_v3!J300),"B",""))&gt;0,"0,5",IF(LEN(Formátování_v3!L300)-LEN(SUBSTITUTE(UPPER(Formátování_v3!L300),"B",""))&gt;0,"1",IF(LEN(Formátování_v3!N300)-LEN(SUBSTITUTE(UPPER(Formátování_v3!N300),"B",""))&gt;0,"2","")))</f>
        <v/>
      </c>
      <c r="M298" s="114" t="str">
        <f>IF(LEN(Formátování_v3!J300)+LEN(Formátování_v3!L300)+LEN(Formátování_v3!N300)-LEN(SUBSTITUTE(UPPER(Formátování_v3!J300),"B",""))-LEN(SUBSTITUTE(UPPER(Formátování_v3!L300),"B",""))-LEN(SUBSTITUTE(UPPER(Formátování_v3!N300),"B",""))&gt;1,IF(ISERROR(FIND("B",UPPER(Formátování_v3!N300),1)),IF(ISERROR(FIND("B",UPPER(Formátování_v3!L300),1)),"0,5","1"),"2"),"")</f>
        <v/>
      </c>
      <c r="N298" s="114" t="str">
        <f>IF(LEN(Formátování_v3!J300)-LEN(SUBSTITUTE(UPPER(Formátování_v3!J300),"A",""))&gt;0,"0,5",IF(LEN(Formátování_v3!L300)-LEN(SUBSTITUTE(UPPER(Formátování_v3!L300),"A",""))&gt;0,"1",IF(LEN(Formátování_v3!N300)-LEN(SUBSTITUTE(UPPER(Formátování_v3!N300),"A",""))&gt;0,"2","")))</f>
        <v/>
      </c>
      <c r="O298" s="115" t="str">
        <f>IF(LEN(Formátování_v3!J300)+LEN(Formátování_v3!L300)+LEN(Formátování_v3!N300)-LEN(SUBSTITUTE(UPPER(Formátování_v3!J300),"A",""))-LEN(SUBSTITUTE(UPPER(Formátování_v3!L300),"A",""))-LEN(SUBSTITUTE(UPPER(Formátování_v3!N300),"A",""))&gt;1,IF(ISERROR(FIND("A",UPPER(Formátování_v3!N300),1)),IF(ISERROR(FIND("A",UPPER(Formátování_v3!L300),1)),"0,5","1"),"2"),"")</f>
        <v/>
      </c>
      <c r="P298" s="48"/>
      <c r="Q298" s="65">
        <f t="shared" si="44"/>
        <v>0</v>
      </c>
      <c r="R298" s="65" t="str">
        <f>IF(Formátování_v3!P300 &lt;&gt; "",Formátování_v3!P300,"")</f>
        <v/>
      </c>
      <c r="S298" s="66">
        <f t="shared" si="45"/>
        <v>0</v>
      </c>
      <c r="T298" s="58">
        <f t="shared" si="46"/>
        <v>0</v>
      </c>
      <c r="U298" s="58">
        <f t="shared" si="47"/>
        <v>0</v>
      </c>
      <c r="V298" s="58">
        <f t="shared" si="48"/>
        <v>0</v>
      </c>
      <c r="W298" s="58">
        <f t="shared" si="49"/>
        <v>0</v>
      </c>
      <c r="X298" s="58">
        <f t="shared" si="50"/>
        <v>0</v>
      </c>
      <c r="Y298" s="58">
        <f t="shared" si="51"/>
        <v>0</v>
      </c>
      <c r="Z298" s="1">
        <f t="shared" si="52"/>
        <v>0</v>
      </c>
      <c r="AE298" s="51">
        <f t="shared" si="54"/>
        <v>0</v>
      </c>
    </row>
    <row r="299" spans="1:31" ht="18.75" x14ac:dyDescent="0.2">
      <c r="A299" s="24">
        <f t="shared" si="53"/>
        <v>282</v>
      </c>
      <c r="B299" s="25">
        <f>Formátování_v3!B301</f>
        <v>0</v>
      </c>
      <c r="C299" s="244">
        <f>Formátování_v3!C301</f>
        <v>0</v>
      </c>
      <c r="D299" s="245"/>
      <c r="E299" s="245"/>
      <c r="F299" s="245"/>
      <c r="G299" s="245"/>
      <c r="H299" s="246"/>
      <c r="I299" s="67">
        <f>Formátování_v3!D301</f>
        <v>0</v>
      </c>
      <c r="J299" s="68">
        <f>Formátování_v3!F301</f>
        <v>0</v>
      </c>
      <c r="K299" s="69">
        <f>Formátování_v3!G301</f>
        <v>0</v>
      </c>
      <c r="L299" s="113" t="str">
        <f>IF(LEN(Formátování_v3!J301)-LEN(SUBSTITUTE(UPPER(Formátování_v3!J301),"B",""))&gt;0,"0,5",IF(LEN(Formátování_v3!L301)-LEN(SUBSTITUTE(UPPER(Formátování_v3!L301),"B",""))&gt;0,"1",IF(LEN(Formátování_v3!N301)-LEN(SUBSTITUTE(UPPER(Formátování_v3!N301),"B",""))&gt;0,"2","")))</f>
        <v/>
      </c>
      <c r="M299" s="114" t="str">
        <f>IF(LEN(Formátování_v3!J301)+LEN(Formátování_v3!L301)+LEN(Formátování_v3!N301)-LEN(SUBSTITUTE(UPPER(Formátování_v3!J301),"B",""))-LEN(SUBSTITUTE(UPPER(Formátování_v3!L301),"B",""))-LEN(SUBSTITUTE(UPPER(Formátování_v3!N301),"B",""))&gt;1,IF(ISERROR(FIND("B",UPPER(Formátování_v3!N301),1)),IF(ISERROR(FIND("B",UPPER(Formátování_v3!L301),1)),"0,5","1"),"2"),"")</f>
        <v/>
      </c>
      <c r="N299" s="114" t="str">
        <f>IF(LEN(Formátování_v3!J301)-LEN(SUBSTITUTE(UPPER(Formátování_v3!J301),"A",""))&gt;0,"0,5",IF(LEN(Formátování_v3!L301)-LEN(SUBSTITUTE(UPPER(Formátování_v3!L301),"A",""))&gt;0,"1",IF(LEN(Formátování_v3!N301)-LEN(SUBSTITUTE(UPPER(Formátování_v3!N301),"A",""))&gt;0,"2","")))</f>
        <v/>
      </c>
      <c r="O299" s="115" t="str">
        <f>IF(LEN(Formátování_v3!J301)+LEN(Formátování_v3!L301)+LEN(Formátování_v3!N301)-LEN(SUBSTITUTE(UPPER(Formátování_v3!J301),"A",""))-LEN(SUBSTITUTE(UPPER(Formátování_v3!L301),"A",""))-LEN(SUBSTITUTE(UPPER(Formátování_v3!N301),"A",""))&gt;1,IF(ISERROR(FIND("A",UPPER(Formátování_v3!N301),1)),IF(ISERROR(FIND("A",UPPER(Formátování_v3!L301),1)),"0,5","1"),"2"),"")</f>
        <v/>
      </c>
      <c r="P299" s="48"/>
      <c r="Q299" s="65">
        <f t="shared" si="44"/>
        <v>0</v>
      </c>
      <c r="R299" s="65" t="str">
        <f>IF(Formátování_v3!P301 &lt;&gt; "",Formátování_v3!P301,"")</f>
        <v/>
      </c>
      <c r="S299" s="66">
        <f t="shared" si="45"/>
        <v>0</v>
      </c>
      <c r="T299" s="58">
        <f t="shared" si="46"/>
        <v>0</v>
      </c>
      <c r="U299" s="58">
        <f t="shared" si="47"/>
        <v>0</v>
      </c>
      <c r="V299" s="58">
        <f t="shared" si="48"/>
        <v>0</v>
      </c>
      <c r="W299" s="58">
        <f t="shared" si="49"/>
        <v>0</v>
      </c>
      <c r="X299" s="58">
        <f t="shared" si="50"/>
        <v>0</v>
      </c>
      <c r="Y299" s="58">
        <f t="shared" si="51"/>
        <v>0</v>
      </c>
      <c r="Z299" s="1">
        <f t="shared" si="52"/>
        <v>0</v>
      </c>
      <c r="AE299" s="51">
        <f t="shared" si="54"/>
        <v>0</v>
      </c>
    </row>
    <row r="300" spans="1:31" ht="18.75" x14ac:dyDescent="0.2">
      <c r="A300" s="24">
        <f t="shared" si="53"/>
        <v>283</v>
      </c>
      <c r="B300" s="25">
        <f>Formátování_v3!B302</f>
        <v>0</v>
      </c>
      <c r="C300" s="244">
        <f>Formátování_v3!C302</f>
        <v>0</v>
      </c>
      <c r="D300" s="245"/>
      <c r="E300" s="245"/>
      <c r="F300" s="245"/>
      <c r="G300" s="245"/>
      <c r="H300" s="246"/>
      <c r="I300" s="67">
        <f>Formátování_v3!D302</f>
        <v>0</v>
      </c>
      <c r="J300" s="68">
        <f>Formátování_v3!F302</f>
        <v>0</v>
      </c>
      <c r="K300" s="69">
        <f>Formátování_v3!G302</f>
        <v>0</v>
      </c>
      <c r="L300" s="113" t="str">
        <f>IF(LEN(Formátování_v3!J302)-LEN(SUBSTITUTE(UPPER(Formátování_v3!J302),"B",""))&gt;0,"0,5",IF(LEN(Formátování_v3!L302)-LEN(SUBSTITUTE(UPPER(Formátování_v3!L302),"B",""))&gt;0,"1",IF(LEN(Formátování_v3!N302)-LEN(SUBSTITUTE(UPPER(Formátování_v3!N302),"B",""))&gt;0,"2","")))</f>
        <v/>
      </c>
      <c r="M300" s="114" t="str">
        <f>IF(LEN(Formátování_v3!J302)+LEN(Formátování_v3!L302)+LEN(Formátování_v3!N302)-LEN(SUBSTITUTE(UPPER(Formátování_v3!J302),"B",""))-LEN(SUBSTITUTE(UPPER(Formátování_v3!L302),"B",""))-LEN(SUBSTITUTE(UPPER(Formátování_v3!N302),"B",""))&gt;1,IF(ISERROR(FIND("B",UPPER(Formátování_v3!N302),1)),IF(ISERROR(FIND("B",UPPER(Formátování_v3!L302),1)),"0,5","1"),"2"),"")</f>
        <v/>
      </c>
      <c r="N300" s="114" t="str">
        <f>IF(LEN(Formátování_v3!J302)-LEN(SUBSTITUTE(UPPER(Formátování_v3!J302),"A",""))&gt;0,"0,5",IF(LEN(Formátování_v3!L302)-LEN(SUBSTITUTE(UPPER(Formátování_v3!L302),"A",""))&gt;0,"1",IF(LEN(Formátování_v3!N302)-LEN(SUBSTITUTE(UPPER(Formátování_v3!N302),"A",""))&gt;0,"2","")))</f>
        <v/>
      </c>
      <c r="O300" s="115" t="str">
        <f>IF(LEN(Formátování_v3!J302)+LEN(Formátování_v3!L302)+LEN(Formátování_v3!N302)-LEN(SUBSTITUTE(UPPER(Formátování_v3!J302),"A",""))-LEN(SUBSTITUTE(UPPER(Formátování_v3!L302),"A",""))-LEN(SUBSTITUTE(UPPER(Formátování_v3!N302),"A",""))&gt;1,IF(ISERROR(FIND("A",UPPER(Formátování_v3!N302),1)),IF(ISERROR(FIND("A",UPPER(Formátování_v3!L302),1)),"0,5","1"),"2"),"")</f>
        <v/>
      </c>
      <c r="P300" s="48"/>
      <c r="Q300" s="65">
        <f t="shared" ref="Q300:Q363" si="55">G$11</f>
        <v>0</v>
      </c>
      <c r="R300" s="65" t="str">
        <f>IF(Formátování_v3!P302 &lt;&gt; "",Formátování_v3!P302,"")</f>
        <v/>
      </c>
      <c r="S300" s="66">
        <f t="shared" ref="S300:S363" si="56">A$7</f>
        <v>0</v>
      </c>
      <c r="T300" s="58">
        <f t="shared" ref="T300:T363" si="57">D$12</f>
        <v>0</v>
      </c>
      <c r="U300" s="58">
        <f t="shared" ref="U300:U363" si="58">G$12</f>
        <v>0</v>
      </c>
      <c r="V300" s="58">
        <f t="shared" ref="V300:V363" si="59">D$13</f>
        <v>0</v>
      </c>
      <c r="W300" s="58">
        <f t="shared" ref="W300:W363" si="60">G$13</f>
        <v>0</v>
      </c>
      <c r="X300" s="58">
        <f t="shared" ref="X300:X363" si="61">D$14</f>
        <v>0</v>
      </c>
      <c r="Y300" s="58">
        <f t="shared" ref="Y300:Y363" si="62">G$14</f>
        <v>0</v>
      </c>
      <c r="Z300" s="1">
        <f t="shared" ref="Z300:Z363" si="63">D$11</f>
        <v>0</v>
      </c>
      <c r="AE300" s="51">
        <f t="shared" si="54"/>
        <v>0</v>
      </c>
    </row>
    <row r="301" spans="1:31" ht="18.75" x14ac:dyDescent="0.2">
      <c r="A301" s="24">
        <f t="shared" si="53"/>
        <v>284</v>
      </c>
      <c r="B301" s="25">
        <f>Formátování_v3!B303</f>
        <v>0</v>
      </c>
      <c r="C301" s="244">
        <f>Formátování_v3!C303</f>
        <v>0</v>
      </c>
      <c r="D301" s="245"/>
      <c r="E301" s="245"/>
      <c r="F301" s="245"/>
      <c r="G301" s="245"/>
      <c r="H301" s="246"/>
      <c r="I301" s="67">
        <f>Formátování_v3!D303</f>
        <v>0</v>
      </c>
      <c r="J301" s="68">
        <f>Formátování_v3!F303</f>
        <v>0</v>
      </c>
      <c r="K301" s="69">
        <f>Formátování_v3!G303</f>
        <v>0</v>
      </c>
      <c r="L301" s="113" t="str">
        <f>IF(LEN(Formátování_v3!J303)-LEN(SUBSTITUTE(UPPER(Formátování_v3!J303),"B",""))&gt;0,"0,5",IF(LEN(Formátování_v3!L303)-LEN(SUBSTITUTE(UPPER(Formátování_v3!L303),"B",""))&gt;0,"1",IF(LEN(Formátování_v3!N303)-LEN(SUBSTITUTE(UPPER(Formátování_v3!N303),"B",""))&gt;0,"2","")))</f>
        <v/>
      </c>
      <c r="M301" s="114" t="str">
        <f>IF(LEN(Formátování_v3!J303)+LEN(Formátování_v3!L303)+LEN(Formátování_v3!N303)-LEN(SUBSTITUTE(UPPER(Formátování_v3!J303),"B",""))-LEN(SUBSTITUTE(UPPER(Formátování_v3!L303),"B",""))-LEN(SUBSTITUTE(UPPER(Formátování_v3!N303),"B",""))&gt;1,IF(ISERROR(FIND("B",UPPER(Formátování_v3!N303),1)),IF(ISERROR(FIND("B",UPPER(Formátování_v3!L303),1)),"0,5","1"),"2"),"")</f>
        <v/>
      </c>
      <c r="N301" s="114" t="str">
        <f>IF(LEN(Formátování_v3!J303)-LEN(SUBSTITUTE(UPPER(Formátování_v3!J303),"A",""))&gt;0,"0,5",IF(LEN(Formátování_v3!L303)-LEN(SUBSTITUTE(UPPER(Formátování_v3!L303),"A",""))&gt;0,"1",IF(LEN(Formátování_v3!N303)-LEN(SUBSTITUTE(UPPER(Formátování_v3!N303),"A",""))&gt;0,"2","")))</f>
        <v/>
      </c>
      <c r="O301" s="115" t="str">
        <f>IF(LEN(Formátování_v3!J303)+LEN(Formátování_v3!L303)+LEN(Formátování_v3!N303)-LEN(SUBSTITUTE(UPPER(Formátování_v3!J303),"A",""))-LEN(SUBSTITUTE(UPPER(Formátování_v3!L303),"A",""))-LEN(SUBSTITUTE(UPPER(Formátování_v3!N303),"A",""))&gt;1,IF(ISERROR(FIND("A",UPPER(Formátování_v3!N303),1)),IF(ISERROR(FIND("A",UPPER(Formátování_v3!L303),1)),"0,5","1"),"2"),"")</f>
        <v/>
      </c>
      <c r="P301" s="48"/>
      <c r="Q301" s="65">
        <f t="shared" si="55"/>
        <v>0</v>
      </c>
      <c r="R301" s="65" t="str">
        <f>IF(Formátování_v3!P303 &lt;&gt; "",Formátování_v3!P303,"")</f>
        <v/>
      </c>
      <c r="S301" s="66">
        <f t="shared" si="56"/>
        <v>0</v>
      </c>
      <c r="T301" s="58">
        <f t="shared" si="57"/>
        <v>0</v>
      </c>
      <c r="U301" s="58">
        <f t="shared" si="58"/>
        <v>0</v>
      </c>
      <c r="V301" s="58">
        <f t="shared" si="59"/>
        <v>0</v>
      </c>
      <c r="W301" s="58">
        <f t="shared" si="60"/>
        <v>0</v>
      </c>
      <c r="X301" s="58">
        <f t="shared" si="61"/>
        <v>0</v>
      </c>
      <c r="Y301" s="58">
        <f t="shared" si="62"/>
        <v>0</v>
      </c>
      <c r="Z301" s="1">
        <f t="shared" si="63"/>
        <v>0</v>
      </c>
      <c r="AE301" s="51">
        <f t="shared" si="54"/>
        <v>0</v>
      </c>
    </row>
    <row r="302" spans="1:31" ht="18.75" x14ac:dyDescent="0.2">
      <c r="A302" s="24">
        <f t="shared" si="53"/>
        <v>285</v>
      </c>
      <c r="B302" s="25">
        <f>Formátování_v3!B304</f>
        <v>0</v>
      </c>
      <c r="C302" s="244">
        <f>Formátování_v3!C304</f>
        <v>0</v>
      </c>
      <c r="D302" s="245"/>
      <c r="E302" s="245"/>
      <c r="F302" s="245"/>
      <c r="G302" s="245"/>
      <c r="H302" s="246"/>
      <c r="I302" s="67">
        <f>Formátování_v3!D304</f>
        <v>0</v>
      </c>
      <c r="J302" s="68">
        <f>Formátování_v3!F304</f>
        <v>0</v>
      </c>
      <c r="K302" s="69">
        <f>Formátování_v3!G304</f>
        <v>0</v>
      </c>
      <c r="L302" s="113" t="str">
        <f>IF(LEN(Formátování_v3!J304)-LEN(SUBSTITUTE(UPPER(Formátování_v3!J304),"B",""))&gt;0,"0,5",IF(LEN(Formátování_v3!L304)-LEN(SUBSTITUTE(UPPER(Formátování_v3!L304),"B",""))&gt;0,"1",IF(LEN(Formátování_v3!N304)-LEN(SUBSTITUTE(UPPER(Formátování_v3!N304),"B",""))&gt;0,"2","")))</f>
        <v/>
      </c>
      <c r="M302" s="114" t="str">
        <f>IF(LEN(Formátování_v3!J304)+LEN(Formátování_v3!L304)+LEN(Formátování_v3!N304)-LEN(SUBSTITUTE(UPPER(Formátování_v3!J304),"B",""))-LEN(SUBSTITUTE(UPPER(Formátování_v3!L304),"B",""))-LEN(SUBSTITUTE(UPPER(Formátování_v3!N304),"B",""))&gt;1,IF(ISERROR(FIND("B",UPPER(Formátování_v3!N304),1)),IF(ISERROR(FIND("B",UPPER(Formátování_v3!L304),1)),"0,5","1"),"2"),"")</f>
        <v/>
      </c>
      <c r="N302" s="114" t="str">
        <f>IF(LEN(Formátování_v3!J304)-LEN(SUBSTITUTE(UPPER(Formátování_v3!J304),"A",""))&gt;0,"0,5",IF(LEN(Formátování_v3!L304)-LEN(SUBSTITUTE(UPPER(Formátování_v3!L304),"A",""))&gt;0,"1",IF(LEN(Formátování_v3!N304)-LEN(SUBSTITUTE(UPPER(Formátování_v3!N304),"A",""))&gt;0,"2","")))</f>
        <v/>
      </c>
      <c r="O302" s="115" t="str">
        <f>IF(LEN(Formátování_v3!J304)+LEN(Formátování_v3!L304)+LEN(Formátování_v3!N304)-LEN(SUBSTITUTE(UPPER(Formátování_v3!J304),"A",""))-LEN(SUBSTITUTE(UPPER(Formátování_v3!L304),"A",""))-LEN(SUBSTITUTE(UPPER(Formátování_v3!N304),"A",""))&gt;1,IF(ISERROR(FIND("A",UPPER(Formátování_v3!N304),1)),IF(ISERROR(FIND("A",UPPER(Formátování_v3!L304),1)),"0,5","1"),"2"),"")</f>
        <v/>
      </c>
      <c r="P302" s="48"/>
      <c r="Q302" s="65">
        <f t="shared" si="55"/>
        <v>0</v>
      </c>
      <c r="R302" s="65" t="str">
        <f>IF(Formátování_v3!P304 &lt;&gt; "",Formátování_v3!P304,"")</f>
        <v/>
      </c>
      <c r="S302" s="66">
        <f t="shared" si="56"/>
        <v>0</v>
      </c>
      <c r="T302" s="58">
        <f t="shared" si="57"/>
        <v>0</v>
      </c>
      <c r="U302" s="58">
        <f t="shared" si="58"/>
        <v>0</v>
      </c>
      <c r="V302" s="58">
        <f t="shared" si="59"/>
        <v>0</v>
      </c>
      <c r="W302" s="58">
        <f t="shared" si="60"/>
        <v>0</v>
      </c>
      <c r="X302" s="58">
        <f t="shared" si="61"/>
        <v>0</v>
      </c>
      <c r="Y302" s="58">
        <f t="shared" si="62"/>
        <v>0</v>
      </c>
      <c r="Z302" s="1">
        <f t="shared" si="63"/>
        <v>0</v>
      </c>
      <c r="AE302" s="51">
        <f t="shared" si="54"/>
        <v>0</v>
      </c>
    </row>
    <row r="303" spans="1:31" ht="18.75" x14ac:dyDescent="0.2">
      <c r="A303" s="24">
        <f t="shared" si="53"/>
        <v>286</v>
      </c>
      <c r="B303" s="25">
        <f>Formátování_v3!B305</f>
        <v>0</v>
      </c>
      <c r="C303" s="244">
        <f>Formátování_v3!C305</f>
        <v>0</v>
      </c>
      <c r="D303" s="245"/>
      <c r="E303" s="245"/>
      <c r="F303" s="245"/>
      <c r="G303" s="245"/>
      <c r="H303" s="246"/>
      <c r="I303" s="67">
        <f>Formátování_v3!D305</f>
        <v>0</v>
      </c>
      <c r="J303" s="68">
        <f>Formátování_v3!F305</f>
        <v>0</v>
      </c>
      <c r="K303" s="69">
        <f>Formátování_v3!G305</f>
        <v>0</v>
      </c>
      <c r="L303" s="113" t="str">
        <f>IF(LEN(Formátování_v3!J305)-LEN(SUBSTITUTE(UPPER(Formátování_v3!J305),"B",""))&gt;0,"0,5",IF(LEN(Formátování_v3!L305)-LEN(SUBSTITUTE(UPPER(Formátování_v3!L305),"B",""))&gt;0,"1",IF(LEN(Formátování_v3!N305)-LEN(SUBSTITUTE(UPPER(Formátování_v3!N305),"B",""))&gt;0,"2","")))</f>
        <v/>
      </c>
      <c r="M303" s="114" t="str">
        <f>IF(LEN(Formátování_v3!J305)+LEN(Formátování_v3!L305)+LEN(Formátování_v3!N305)-LEN(SUBSTITUTE(UPPER(Formátování_v3!J305),"B",""))-LEN(SUBSTITUTE(UPPER(Formátování_v3!L305),"B",""))-LEN(SUBSTITUTE(UPPER(Formátování_v3!N305),"B",""))&gt;1,IF(ISERROR(FIND("B",UPPER(Formátování_v3!N305),1)),IF(ISERROR(FIND("B",UPPER(Formátování_v3!L305),1)),"0,5","1"),"2"),"")</f>
        <v/>
      </c>
      <c r="N303" s="114" t="str">
        <f>IF(LEN(Formátování_v3!J305)-LEN(SUBSTITUTE(UPPER(Formátování_v3!J305),"A",""))&gt;0,"0,5",IF(LEN(Formátování_v3!L305)-LEN(SUBSTITUTE(UPPER(Formátování_v3!L305),"A",""))&gt;0,"1",IF(LEN(Formátování_v3!N305)-LEN(SUBSTITUTE(UPPER(Formátování_v3!N305),"A",""))&gt;0,"2","")))</f>
        <v/>
      </c>
      <c r="O303" s="115" t="str">
        <f>IF(LEN(Formátování_v3!J305)+LEN(Formátování_v3!L305)+LEN(Formátování_v3!N305)-LEN(SUBSTITUTE(UPPER(Formátování_v3!J305),"A",""))-LEN(SUBSTITUTE(UPPER(Formátování_v3!L305),"A",""))-LEN(SUBSTITUTE(UPPER(Formátování_v3!N305),"A",""))&gt;1,IF(ISERROR(FIND("A",UPPER(Formátování_v3!N305),1)),IF(ISERROR(FIND("A",UPPER(Formátování_v3!L305),1)),"0,5","1"),"2"),"")</f>
        <v/>
      </c>
      <c r="P303" s="48"/>
      <c r="Q303" s="65">
        <f t="shared" si="55"/>
        <v>0</v>
      </c>
      <c r="R303" s="65" t="str">
        <f>IF(Formátování_v3!P305 &lt;&gt; "",Formátování_v3!P305,"")</f>
        <v/>
      </c>
      <c r="S303" s="66">
        <f t="shared" si="56"/>
        <v>0</v>
      </c>
      <c r="T303" s="58">
        <f t="shared" si="57"/>
        <v>0</v>
      </c>
      <c r="U303" s="58">
        <f t="shared" si="58"/>
        <v>0</v>
      </c>
      <c r="V303" s="58">
        <f t="shared" si="59"/>
        <v>0</v>
      </c>
      <c r="W303" s="58">
        <f t="shared" si="60"/>
        <v>0</v>
      </c>
      <c r="X303" s="58">
        <f t="shared" si="61"/>
        <v>0</v>
      </c>
      <c r="Y303" s="58">
        <f t="shared" si="62"/>
        <v>0</v>
      </c>
      <c r="Z303" s="1">
        <f t="shared" si="63"/>
        <v>0</v>
      </c>
      <c r="AE303" s="51">
        <f t="shared" si="54"/>
        <v>0</v>
      </c>
    </row>
    <row r="304" spans="1:31" ht="18.75" x14ac:dyDescent="0.2">
      <c r="A304" s="24">
        <f t="shared" si="53"/>
        <v>287</v>
      </c>
      <c r="B304" s="25">
        <f>Formátování_v3!B306</f>
        <v>0</v>
      </c>
      <c r="C304" s="244">
        <f>Formátování_v3!C306</f>
        <v>0</v>
      </c>
      <c r="D304" s="245"/>
      <c r="E304" s="245"/>
      <c r="F304" s="245"/>
      <c r="G304" s="245"/>
      <c r="H304" s="246"/>
      <c r="I304" s="67">
        <f>Formátování_v3!D306</f>
        <v>0</v>
      </c>
      <c r="J304" s="68">
        <f>Formátování_v3!F306</f>
        <v>0</v>
      </c>
      <c r="K304" s="69">
        <f>Formátování_v3!G306</f>
        <v>0</v>
      </c>
      <c r="L304" s="113" t="str">
        <f>IF(LEN(Formátování_v3!J306)-LEN(SUBSTITUTE(UPPER(Formátování_v3!J306),"B",""))&gt;0,"0,5",IF(LEN(Formátování_v3!L306)-LEN(SUBSTITUTE(UPPER(Formátování_v3!L306),"B",""))&gt;0,"1",IF(LEN(Formátování_v3!N306)-LEN(SUBSTITUTE(UPPER(Formátování_v3!N306),"B",""))&gt;0,"2","")))</f>
        <v/>
      </c>
      <c r="M304" s="114" t="str">
        <f>IF(LEN(Formátování_v3!J306)+LEN(Formátování_v3!L306)+LEN(Formátování_v3!N306)-LEN(SUBSTITUTE(UPPER(Formátování_v3!J306),"B",""))-LEN(SUBSTITUTE(UPPER(Formátování_v3!L306),"B",""))-LEN(SUBSTITUTE(UPPER(Formátování_v3!N306),"B",""))&gt;1,IF(ISERROR(FIND("B",UPPER(Formátování_v3!N306),1)),IF(ISERROR(FIND("B",UPPER(Formátování_v3!L306),1)),"0,5","1"),"2"),"")</f>
        <v/>
      </c>
      <c r="N304" s="114" t="str">
        <f>IF(LEN(Formátování_v3!J306)-LEN(SUBSTITUTE(UPPER(Formátování_v3!J306),"A",""))&gt;0,"0,5",IF(LEN(Formátování_v3!L306)-LEN(SUBSTITUTE(UPPER(Formátování_v3!L306),"A",""))&gt;0,"1",IF(LEN(Formátování_v3!N306)-LEN(SUBSTITUTE(UPPER(Formátování_v3!N306),"A",""))&gt;0,"2","")))</f>
        <v/>
      </c>
      <c r="O304" s="115" t="str">
        <f>IF(LEN(Formátování_v3!J306)+LEN(Formátování_v3!L306)+LEN(Formátování_v3!N306)-LEN(SUBSTITUTE(UPPER(Formátování_v3!J306),"A",""))-LEN(SUBSTITUTE(UPPER(Formátování_v3!L306),"A",""))-LEN(SUBSTITUTE(UPPER(Formátování_v3!N306),"A",""))&gt;1,IF(ISERROR(FIND("A",UPPER(Formátování_v3!N306),1)),IF(ISERROR(FIND("A",UPPER(Formátování_v3!L306),1)),"0,5","1"),"2"),"")</f>
        <v/>
      </c>
      <c r="P304" s="48"/>
      <c r="Q304" s="65">
        <f t="shared" si="55"/>
        <v>0</v>
      </c>
      <c r="R304" s="65" t="str">
        <f>IF(Formátování_v3!P306 &lt;&gt; "",Formátování_v3!P306,"")</f>
        <v/>
      </c>
      <c r="S304" s="66">
        <f t="shared" si="56"/>
        <v>0</v>
      </c>
      <c r="T304" s="58">
        <f t="shared" si="57"/>
        <v>0</v>
      </c>
      <c r="U304" s="58">
        <f t="shared" si="58"/>
        <v>0</v>
      </c>
      <c r="V304" s="58">
        <f t="shared" si="59"/>
        <v>0</v>
      </c>
      <c r="W304" s="58">
        <f t="shared" si="60"/>
        <v>0</v>
      </c>
      <c r="X304" s="58">
        <f t="shared" si="61"/>
        <v>0</v>
      </c>
      <c r="Y304" s="58">
        <f t="shared" si="62"/>
        <v>0</v>
      </c>
      <c r="Z304" s="1">
        <f t="shared" si="63"/>
        <v>0</v>
      </c>
      <c r="AE304" s="51">
        <f t="shared" si="54"/>
        <v>0</v>
      </c>
    </row>
    <row r="305" spans="1:31" ht="18.75" x14ac:dyDescent="0.2">
      <c r="A305" s="24">
        <f t="shared" si="53"/>
        <v>288</v>
      </c>
      <c r="B305" s="25">
        <f>Formátování_v3!B307</f>
        <v>0</v>
      </c>
      <c r="C305" s="244">
        <f>Formátování_v3!C307</f>
        <v>0</v>
      </c>
      <c r="D305" s="245"/>
      <c r="E305" s="245"/>
      <c r="F305" s="245"/>
      <c r="G305" s="245"/>
      <c r="H305" s="246"/>
      <c r="I305" s="67">
        <f>Formátování_v3!D307</f>
        <v>0</v>
      </c>
      <c r="J305" s="68">
        <f>Formátování_v3!F307</f>
        <v>0</v>
      </c>
      <c r="K305" s="69">
        <f>Formátování_v3!G307</f>
        <v>0</v>
      </c>
      <c r="L305" s="113" t="str">
        <f>IF(LEN(Formátování_v3!J307)-LEN(SUBSTITUTE(UPPER(Formátování_v3!J307),"B",""))&gt;0,"0,5",IF(LEN(Formátování_v3!L307)-LEN(SUBSTITUTE(UPPER(Formátování_v3!L307),"B",""))&gt;0,"1",IF(LEN(Formátování_v3!N307)-LEN(SUBSTITUTE(UPPER(Formátování_v3!N307),"B",""))&gt;0,"2","")))</f>
        <v/>
      </c>
      <c r="M305" s="114" t="str">
        <f>IF(LEN(Formátování_v3!J307)+LEN(Formátování_v3!L307)+LEN(Formátování_v3!N307)-LEN(SUBSTITUTE(UPPER(Formátování_v3!J307),"B",""))-LEN(SUBSTITUTE(UPPER(Formátování_v3!L307),"B",""))-LEN(SUBSTITUTE(UPPER(Formátování_v3!N307),"B",""))&gt;1,IF(ISERROR(FIND("B",UPPER(Formátování_v3!N307),1)),IF(ISERROR(FIND("B",UPPER(Formátování_v3!L307),1)),"0,5","1"),"2"),"")</f>
        <v/>
      </c>
      <c r="N305" s="114" t="str">
        <f>IF(LEN(Formátování_v3!J307)-LEN(SUBSTITUTE(UPPER(Formátování_v3!J307),"A",""))&gt;0,"0,5",IF(LEN(Formátování_v3!L307)-LEN(SUBSTITUTE(UPPER(Formátování_v3!L307),"A",""))&gt;0,"1",IF(LEN(Formátování_v3!N307)-LEN(SUBSTITUTE(UPPER(Formátování_v3!N307),"A",""))&gt;0,"2","")))</f>
        <v/>
      </c>
      <c r="O305" s="115" t="str">
        <f>IF(LEN(Formátování_v3!J307)+LEN(Formátování_v3!L307)+LEN(Formátování_v3!N307)-LEN(SUBSTITUTE(UPPER(Formátování_v3!J307),"A",""))-LEN(SUBSTITUTE(UPPER(Formátování_v3!L307),"A",""))-LEN(SUBSTITUTE(UPPER(Formátování_v3!N307),"A",""))&gt;1,IF(ISERROR(FIND("A",UPPER(Formátování_v3!N307),1)),IF(ISERROR(FIND("A",UPPER(Formátování_v3!L307),1)),"0,5","1"),"2"),"")</f>
        <v/>
      </c>
      <c r="P305" s="48"/>
      <c r="Q305" s="65">
        <f t="shared" si="55"/>
        <v>0</v>
      </c>
      <c r="R305" s="65" t="str">
        <f>IF(Formátování_v3!P307 &lt;&gt; "",Formátování_v3!P307,"")</f>
        <v/>
      </c>
      <c r="S305" s="66">
        <f t="shared" si="56"/>
        <v>0</v>
      </c>
      <c r="T305" s="58">
        <f t="shared" si="57"/>
        <v>0</v>
      </c>
      <c r="U305" s="58">
        <f t="shared" si="58"/>
        <v>0</v>
      </c>
      <c r="V305" s="58">
        <f t="shared" si="59"/>
        <v>0</v>
      </c>
      <c r="W305" s="58">
        <f t="shared" si="60"/>
        <v>0</v>
      </c>
      <c r="X305" s="58">
        <f t="shared" si="61"/>
        <v>0</v>
      </c>
      <c r="Y305" s="58">
        <f t="shared" si="62"/>
        <v>0</v>
      </c>
      <c r="Z305" s="1">
        <f t="shared" si="63"/>
        <v>0</v>
      </c>
      <c r="AE305" s="51">
        <f t="shared" si="54"/>
        <v>0</v>
      </c>
    </row>
    <row r="306" spans="1:31" ht="18.75" x14ac:dyDescent="0.2">
      <c r="A306" s="24">
        <f t="shared" si="53"/>
        <v>289</v>
      </c>
      <c r="B306" s="25">
        <f>Formátování_v3!B308</f>
        <v>0</v>
      </c>
      <c r="C306" s="244">
        <f>Formátování_v3!C308</f>
        <v>0</v>
      </c>
      <c r="D306" s="245"/>
      <c r="E306" s="245"/>
      <c r="F306" s="245"/>
      <c r="G306" s="245"/>
      <c r="H306" s="246"/>
      <c r="I306" s="67">
        <f>Formátování_v3!D308</f>
        <v>0</v>
      </c>
      <c r="J306" s="68">
        <f>Formátování_v3!F308</f>
        <v>0</v>
      </c>
      <c r="K306" s="69">
        <f>Formátování_v3!G308</f>
        <v>0</v>
      </c>
      <c r="L306" s="113" t="str">
        <f>IF(LEN(Formátování_v3!J308)-LEN(SUBSTITUTE(UPPER(Formátování_v3!J308),"B",""))&gt;0,"0,5",IF(LEN(Formátování_v3!L308)-LEN(SUBSTITUTE(UPPER(Formátování_v3!L308),"B",""))&gt;0,"1",IF(LEN(Formátování_v3!N308)-LEN(SUBSTITUTE(UPPER(Formátování_v3!N308),"B",""))&gt;0,"2","")))</f>
        <v/>
      </c>
      <c r="M306" s="114" t="str">
        <f>IF(LEN(Formátování_v3!J308)+LEN(Formátování_v3!L308)+LEN(Formátování_v3!N308)-LEN(SUBSTITUTE(UPPER(Formátování_v3!J308),"B",""))-LEN(SUBSTITUTE(UPPER(Formátování_v3!L308),"B",""))-LEN(SUBSTITUTE(UPPER(Formátování_v3!N308),"B",""))&gt;1,IF(ISERROR(FIND("B",UPPER(Formátování_v3!N308),1)),IF(ISERROR(FIND("B",UPPER(Formátování_v3!L308),1)),"0,5","1"),"2"),"")</f>
        <v/>
      </c>
      <c r="N306" s="114" t="str">
        <f>IF(LEN(Formátování_v3!J308)-LEN(SUBSTITUTE(UPPER(Formátování_v3!J308),"A",""))&gt;0,"0,5",IF(LEN(Formátování_v3!L308)-LEN(SUBSTITUTE(UPPER(Formátování_v3!L308),"A",""))&gt;0,"1",IF(LEN(Formátování_v3!N308)-LEN(SUBSTITUTE(UPPER(Formátování_v3!N308),"A",""))&gt;0,"2","")))</f>
        <v/>
      </c>
      <c r="O306" s="115" t="str">
        <f>IF(LEN(Formátování_v3!J308)+LEN(Formátování_v3!L308)+LEN(Formátování_v3!N308)-LEN(SUBSTITUTE(UPPER(Formátování_v3!J308),"A",""))-LEN(SUBSTITUTE(UPPER(Formátování_v3!L308),"A",""))-LEN(SUBSTITUTE(UPPER(Formátování_v3!N308),"A",""))&gt;1,IF(ISERROR(FIND("A",UPPER(Formátování_v3!N308),1)),IF(ISERROR(FIND("A",UPPER(Formátování_v3!L308),1)),"0,5","1"),"2"),"")</f>
        <v/>
      </c>
      <c r="P306" s="48"/>
      <c r="Q306" s="65">
        <f t="shared" si="55"/>
        <v>0</v>
      </c>
      <c r="R306" s="65" t="str">
        <f>IF(Formátování_v3!P308 &lt;&gt; "",Formátování_v3!P308,"")</f>
        <v/>
      </c>
      <c r="S306" s="66">
        <f t="shared" si="56"/>
        <v>0</v>
      </c>
      <c r="T306" s="58">
        <f t="shared" si="57"/>
        <v>0</v>
      </c>
      <c r="U306" s="58">
        <f t="shared" si="58"/>
        <v>0</v>
      </c>
      <c r="V306" s="58">
        <f t="shared" si="59"/>
        <v>0</v>
      </c>
      <c r="W306" s="58">
        <f t="shared" si="60"/>
        <v>0</v>
      </c>
      <c r="X306" s="58">
        <f t="shared" si="61"/>
        <v>0</v>
      </c>
      <c r="Y306" s="58">
        <f t="shared" si="62"/>
        <v>0</v>
      </c>
      <c r="Z306" s="1">
        <f t="shared" si="63"/>
        <v>0</v>
      </c>
      <c r="AE306" s="51">
        <f t="shared" si="54"/>
        <v>0</v>
      </c>
    </row>
    <row r="307" spans="1:31" ht="18.75" x14ac:dyDescent="0.2">
      <c r="A307" s="24">
        <f t="shared" si="53"/>
        <v>290</v>
      </c>
      <c r="B307" s="25">
        <f>Formátování_v3!B309</f>
        <v>0</v>
      </c>
      <c r="C307" s="244">
        <f>Formátování_v3!C309</f>
        <v>0</v>
      </c>
      <c r="D307" s="245"/>
      <c r="E307" s="245"/>
      <c r="F307" s="245"/>
      <c r="G307" s="245"/>
      <c r="H307" s="246"/>
      <c r="I307" s="67">
        <f>Formátování_v3!D309</f>
        <v>0</v>
      </c>
      <c r="J307" s="68">
        <f>Formátování_v3!F309</f>
        <v>0</v>
      </c>
      <c r="K307" s="69">
        <f>Formátování_v3!G309</f>
        <v>0</v>
      </c>
      <c r="L307" s="113" t="str">
        <f>IF(LEN(Formátování_v3!J309)-LEN(SUBSTITUTE(UPPER(Formátování_v3!J309),"B",""))&gt;0,"0,5",IF(LEN(Formátování_v3!L309)-LEN(SUBSTITUTE(UPPER(Formátování_v3!L309),"B",""))&gt;0,"1",IF(LEN(Formátování_v3!N309)-LEN(SUBSTITUTE(UPPER(Formátování_v3!N309),"B",""))&gt;0,"2","")))</f>
        <v/>
      </c>
      <c r="M307" s="114" t="str">
        <f>IF(LEN(Formátování_v3!J309)+LEN(Formátování_v3!L309)+LEN(Formátování_v3!N309)-LEN(SUBSTITUTE(UPPER(Formátování_v3!J309),"B",""))-LEN(SUBSTITUTE(UPPER(Formátování_v3!L309),"B",""))-LEN(SUBSTITUTE(UPPER(Formátování_v3!N309),"B",""))&gt;1,IF(ISERROR(FIND("B",UPPER(Formátování_v3!N309),1)),IF(ISERROR(FIND("B",UPPER(Formátování_v3!L309),1)),"0,5","1"),"2"),"")</f>
        <v/>
      </c>
      <c r="N307" s="114" t="str">
        <f>IF(LEN(Formátování_v3!J309)-LEN(SUBSTITUTE(UPPER(Formátování_v3!J309),"A",""))&gt;0,"0,5",IF(LEN(Formátování_v3!L309)-LEN(SUBSTITUTE(UPPER(Formátování_v3!L309),"A",""))&gt;0,"1",IF(LEN(Formátování_v3!N309)-LEN(SUBSTITUTE(UPPER(Formátování_v3!N309),"A",""))&gt;0,"2","")))</f>
        <v/>
      </c>
      <c r="O307" s="115" t="str">
        <f>IF(LEN(Formátování_v3!J309)+LEN(Formátování_v3!L309)+LEN(Formátování_v3!N309)-LEN(SUBSTITUTE(UPPER(Formátování_v3!J309),"A",""))-LEN(SUBSTITUTE(UPPER(Formátování_v3!L309),"A",""))-LEN(SUBSTITUTE(UPPER(Formátování_v3!N309),"A",""))&gt;1,IF(ISERROR(FIND("A",UPPER(Formátování_v3!N309),1)),IF(ISERROR(FIND("A",UPPER(Formátování_v3!L309),1)),"0,5","1"),"2"),"")</f>
        <v/>
      </c>
      <c r="P307" s="48"/>
      <c r="Q307" s="65">
        <f t="shared" si="55"/>
        <v>0</v>
      </c>
      <c r="R307" s="65" t="str">
        <f>IF(Formátování_v3!P309 &lt;&gt; "",Formátování_v3!P309,"")</f>
        <v/>
      </c>
      <c r="S307" s="66">
        <f t="shared" si="56"/>
        <v>0</v>
      </c>
      <c r="T307" s="58">
        <f t="shared" si="57"/>
        <v>0</v>
      </c>
      <c r="U307" s="58">
        <f t="shared" si="58"/>
        <v>0</v>
      </c>
      <c r="V307" s="58">
        <f t="shared" si="59"/>
        <v>0</v>
      </c>
      <c r="W307" s="58">
        <f t="shared" si="60"/>
        <v>0</v>
      </c>
      <c r="X307" s="58">
        <f t="shared" si="61"/>
        <v>0</v>
      </c>
      <c r="Y307" s="58">
        <f t="shared" si="62"/>
        <v>0</v>
      </c>
      <c r="Z307" s="1">
        <f t="shared" si="63"/>
        <v>0</v>
      </c>
      <c r="AE307" s="51">
        <f t="shared" si="54"/>
        <v>0</v>
      </c>
    </row>
    <row r="308" spans="1:31" ht="18.75" x14ac:dyDescent="0.2">
      <c r="A308" s="24">
        <f t="shared" si="53"/>
        <v>291</v>
      </c>
      <c r="B308" s="25">
        <f>Formátování_v3!B310</f>
        <v>0</v>
      </c>
      <c r="C308" s="244">
        <f>Formátování_v3!C310</f>
        <v>0</v>
      </c>
      <c r="D308" s="245"/>
      <c r="E308" s="245"/>
      <c r="F308" s="245"/>
      <c r="G308" s="245"/>
      <c r="H308" s="246"/>
      <c r="I308" s="67">
        <f>Formátování_v3!D310</f>
        <v>0</v>
      </c>
      <c r="J308" s="68">
        <f>Formátování_v3!F310</f>
        <v>0</v>
      </c>
      <c r="K308" s="69">
        <f>Formátování_v3!G310</f>
        <v>0</v>
      </c>
      <c r="L308" s="113" t="str">
        <f>IF(LEN(Formátování_v3!J310)-LEN(SUBSTITUTE(UPPER(Formátování_v3!J310),"B",""))&gt;0,"0,5",IF(LEN(Formátování_v3!L310)-LEN(SUBSTITUTE(UPPER(Formátování_v3!L310),"B",""))&gt;0,"1",IF(LEN(Formátování_v3!N310)-LEN(SUBSTITUTE(UPPER(Formátování_v3!N310),"B",""))&gt;0,"2","")))</f>
        <v/>
      </c>
      <c r="M308" s="114" t="str">
        <f>IF(LEN(Formátování_v3!J310)+LEN(Formátování_v3!L310)+LEN(Formátování_v3!N310)-LEN(SUBSTITUTE(UPPER(Formátování_v3!J310),"B",""))-LEN(SUBSTITUTE(UPPER(Formátování_v3!L310),"B",""))-LEN(SUBSTITUTE(UPPER(Formátování_v3!N310),"B",""))&gt;1,IF(ISERROR(FIND("B",UPPER(Formátování_v3!N310),1)),IF(ISERROR(FIND("B",UPPER(Formátování_v3!L310),1)),"0,5","1"),"2"),"")</f>
        <v/>
      </c>
      <c r="N308" s="114" t="str">
        <f>IF(LEN(Formátování_v3!J310)-LEN(SUBSTITUTE(UPPER(Formátování_v3!J310),"A",""))&gt;0,"0,5",IF(LEN(Formátování_v3!L310)-LEN(SUBSTITUTE(UPPER(Formátování_v3!L310),"A",""))&gt;0,"1",IF(LEN(Formátování_v3!N310)-LEN(SUBSTITUTE(UPPER(Formátování_v3!N310),"A",""))&gt;0,"2","")))</f>
        <v/>
      </c>
      <c r="O308" s="115" t="str">
        <f>IF(LEN(Formátování_v3!J310)+LEN(Formátování_v3!L310)+LEN(Formátování_v3!N310)-LEN(SUBSTITUTE(UPPER(Formátování_v3!J310),"A",""))-LEN(SUBSTITUTE(UPPER(Formátování_v3!L310),"A",""))-LEN(SUBSTITUTE(UPPER(Formátování_v3!N310),"A",""))&gt;1,IF(ISERROR(FIND("A",UPPER(Formátování_v3!N310),1)),IF(ISERROR(FIND("A",UPPER(Formátování_v3!L310),1)),"0,5","1"),"2"),"")</f>
        <v/>
      </c>
      <c r="P308" s="48"/>
      <c r="Q308" s="65">
        <f t="shared" si="55"/>
        <v>0</v>
      </c>
      <c r="R308" s="65" t="str">
        <f>IF(Formátování_v3!P310 &lt;&gt; "",Formátování_v3!P310,"")</f>
        <v/>
      </c>
      <c r="S308" s="66">
        <f t="shared" si="56"/>
        <v>0</v>
      </c>
      <c r="T308" s="58">
        <f t="shared" si="57"/>
        <v>0</v>
      </c>
      <c r="U308" s="58">
        <f t="shared" si="58"/>
        <v>0</v>
      </c>
      <c r="V308" s="58">
        <f t="shared" si="59"/>
        <v>0</v>
      </c>
      <c r="W308" s="58">
        <f t="shared" si="60"/>
        <v>0</v>
      </c>
      <c r="X308" s="58">
        <f t="shared" si="61"/>
        <v>0</v>
      </c>
      <c r="Y308" s="58">
        <f t="shared" si="62"/>
        <v>0</v>
      </c>
      <c r="Z308" s="1">
        <f t="shared" si="63"/>
        <v>0</v>
      </c>
      <c r="AE308" s="51">
        <f t="shared" si="54"/>
        <v>0</v>
      </c>
    </row>
    <row r="309" spans="1:31" ht="18.75" x14ac:dyDescent="0.2">
      <c r="A309" s="24">
        <f t="shared" si="53"/>
        <v>292</v>
      </c>
      <c r="B309" s="25">
        <f>Formátování_v3!B311</f>
        <v>0</v>
      </c>
      <c r="C309" s="244">
        <f>Formátování_v3!C311</f>
        <v>0</v>
      </c>
      <c r="D309" s="245"/>
      <c r="E309" s="245"/>
      <c r="F309" s="245"/>
      <c r="G309" s="245"/>
      <c r="H309" s="246"/>
      <c r="I309" s="67">
        <f>Formátování_v3!D311</f>
        <v>0</v>
      </c>
      <c r="J309" s="68">
        <f>Formátování_v3!F311</f>
        <v>0</v>
      </c>
      <c r="K309" s="69">
        <f>Formátování_v3!G311</f>
        <v>0</v>
      </c>
      <c r="L309" s="113" t="str">
        <f>IF(LEN(Formátování_v3!J311)-LEN(SUBSTITUTE(UPPER(Formátování_v3!J311),"B",""))&gt;0,"0,5",IF(LEN(Formátování_v3!L311)-LEN(SUBSTITUTE(UPPER(Formátování_v3!L311),"B",""))&gt;0,"1",IF(LEN(Formátování_v3!N311)-LEN(SUBSTITUTE(UPPER(Formátování_v3!N311),"B",""))&gt;0,"2","")))</f>
        <v/>
      </c>
      <c r="M309" s="114" t="str">
        <f>IF(LEN(Formátování_v3!J311)+LEN(Formátování_v3!L311)+LEN(Formátování_v3!N311)-LEN(SUBSTITUTE(UPPER(Formátování_v3!J311),"B",""))-LEN(SUBSTITUTE(UPPER(Formátování_v3!L311),"B",""))-LEN(SUBSTITUTE(UPPER(Formátování_v3!N311),"B",""))&gt;1,IF(ISERROR(FIND("B",UPPER(Formátování_v3!N311),1)),IF(ISERROR(FIND("B",UPPER(Formátování_v3!L311),1)),"0,5","1"),"2"),"")</f>
        <v/>
      </c>
      <c r="N309" s="114" t="str">
        <f>IF(LEN(Formátování_v3!J311)-LEN(SUBSTITUTE(UPPER(Formátování_v3!J311),"A",""))&gt;0,"0,5",IF(LEN(Formátování_v3!L311)-LEN(SUBSTITUTE(UPPER(Formátování_v3!L311),"A",""))&gt;0,"1",IF(LEN(Formátování_v3!N311)-LEN(SUBSTITUTE(UPPER(Formátování_v3!N311),"A",""))&gt;0,"2","")))</f>
        <v/>
      </c>
      <c r="O309" s="115" t="str">
        <f>IF(LEN(Formátování_v3!J311)+LEN(Formátování_v3!L311)+LEN(Formátování_v3!N311)-LEN(SUBSTITUTE(UPPER(Formátování_v3!J311),"A",""))-LEN(SUBSTITUTE(UPPER(Formátování_v3!L311),"A",""))-LEN(SUBSTITUTE(UPPER(Formátování_v3!N311),"A",""))&gt;1,IF(ISERROR(FIND("A",UPPER(Formátování_v3!N311),1)),IF(ISERROR(FIND("A",UPPER(Formátování_v3!L311),1)),"0,5","1"),"2"),"")</f>
        <v/>
      </c>
      <c r="P309" s="48"/>
      <c r="Q309" s="65">
        <f t="shared" si="55"/>
        <v>0</v>
      </c>
      <c r="R309" s="65" t="str">
        <f>IF(Formátování_v3!P311 &lt;&gt; "",Formátování_v3!P311,"")</f>
        <v/>
      </c>
      <c r="S309" s="66">
        <f t="shared" si="56"/>
        <v>0</v>
      </c>
      <c r="T309" s="58">
        <f t="shared" si="57"/>
        <v>0</v>
      </c>
      <c r="U309" s="58">
        <f t="shared" si="58"/>
        <v>0</v>
      </c>
      <c r="V309" s="58">
        <f t="shared" si="59"/>
        <v>0</v>
      </c>
      <c r="W309" s="58">
        <f t="shared" si="60"/>
        <v>0</v>
      </c>
      <c r="X309" s="58">
        <f t="shared" si="61"/>
        <v>0</v>
      </c>
      <c r="Y309" s="58">
        <f t="shared" si="62"/>
        <v>0</v>
      </c>
      <c r="Z309" s="1">
        <f t="shared" si="63"/>
        <v>0</v>
      </c>
      <c r="AE309" s="51">
        <f t="shared" si="54"/>
        <v>0</v>
      </c>
    </row>
    <row r="310" spans="1:31" ht="18.75" x14ac:dyDescent="0.2">
      <c r="A310" s="24">
        <f t="shared" si="53"/>
        <v>293</v>
      </c>
      <c r="B310" s="25">
        <f>Formátování_v3!B312</f>
        <v>0</v>
      </c>
      <c r="C310" s="244">
        <f>Formátování_v3!C312</f>
        <v>0</v>
      </c>
      <c r="D310" s="245"/>
      <c r="E310" s="245"/>
      <c r="F310" s="245"/>
      <c r="G310" s="245"/>
      <c r="H310" s="246"/>
      <c r="I310" s="67">
        <f>Formátování_v3!D312</f>
        <v>0</v>
      </c>
      <c r="J310" s="68">
        <f>Formátování_v3!F312</f>
        <v>0</v>
      </c>
      <c r="K310" s="69">
        <f>Formátování_v3!G312</f>
        <v>0</v>
      </c>
      <c r="L310" s="113" t="str">
        <f>IF(LEN(Formátování_v3!J312)-LEN(SUBSTITUTE(UPPER(Formátování_v3!J312),"B",""))&gt;0,"0,5",IF(LEN(Formátování_v3!L312)-LEN(SUBSTITUTE(UPPER(Formátování_v3!L312),"B",""))&gt;0,"1",IF(LEN(Formátování_v3!N312)-LEN(SUBSTITUTE(UPPER(Formátování_v3!N312),"B",""))&gt;0,"2","")))</f>
        <v/>
      </c>
      <c r="M310" s="114" t="str">
        <f>IF(LEN(Formátování_v3!J312)+LEN(Formátování_v3!L312)+LEN(Formátování_v3!N312)-LEN(SUBSTITUTE(UPPER(Formátování_v3!J312),"B",""))-LEN(SUBSTITUTE(UPPER(Formátování_v3!L312),"B",""))-LEN(SUBSTITUTE(UPPER(Formátování_v3!N312),"B",""))&gt;1,IF(ISERROR(FIND("B",UPPER(Formátování_v3!N312),1)),IF(ISERROR(FIND("B",UPPER(Formátování_v3!L312),1)),"0,5","1"),"2"),"")</f>
        <v/>
      </c>
      <c r="N310" s="114" t="str">
        <f>IF(LEN(Formátování_v3!J312)-LEN(SUBSTITUTE(UPPER(Formátování_v3!J312),"A",""))&gt;0,"0,5",IF(LEN(Formátování_v3!L312)-LEN(SUBSTITUTE(UPPER(Formátování_v3!L312),"A",""))&gt;0,"1",IF(LEN(Formátování_v3!N312)-LEN(SUBSTITUTE(UPPER(Formátování_v3!N312),"A",""))&gt;0,"2","")))</f>
        <v/>
      </c>
      <c r="O310" s="115" t="str">
        <f>IF(LEN(Formátování_v3!J312)+LEN(Formátování_v3!L312)+LEN(Formátování_v3!N312)-LEN(SUBSTITUTE(UPPER(Formátování_v3!J312),"A",""))-LEN(SUBSTITUTE(UPPER(Formátování_v3!L312),"A",""))-LEN(SUBSTITUTE(UPPER(Formátování_v3!N312),"A",""))&gt;1,IF(ISERROR(FIND("A",UPPER(Formátování_v3!N312),1)),IF(ISERROR(FIND("A",UPPER(Formátování_v3!L312),1)),"0,5","1"),"2"),"")</f>
        <v/>
      </c>
      <c r="P310" s="48"/>
      <c r="Q310" s="65">
        <f t="shared" si="55"/>
        <v>0</v>
      </c>
      <c r="R310" s="65" t="str">
        <f>IF(Formátování_v3!P312 &lt;&gt; "",Formátování_v3!P312,"")</f>
        <v/>
      </c>
      <c r="S310" s="66">
        <f t="shared" si="56"/>
        <v>0</v>
      </c>
      <c r="T310" s="58">
        <f t="shared" si="57"/>
        <v>0</v>
      </c>
      <c r="U310" s="58">
        <f t="shared" si="58"/>
        <v>0</v>
      </c>
      <c r="V310" s="58">
        <f t="shared" si="59"/>
        <v>0</v>
      </c>
      <c r="W310" s="58">
        <f t="shared" si="60"/>
        <v>0</v>
      </c>
      <c r="X310" s="58">
        <f t="shared" si="61"/>
        <v>0</v>
      </c>
      <c r="Y310" s="58">
        <f t="shared" si="62"/>
        <v>0</v>
      </c>
      <c r="Z310" s="1">
        <f t="shared" si="63"/>
        <v>0</v>
      </c>
      <c r="AE310" s="51">
        <f t="shared" si="54"/>
        <v>0</v>
      </c>
    </row>
    <row r="311" spans="1:31" ht="18.75" x14ac:dyDescent="0.2">
      <c r="A311" s="24">
        <f t="shared" si="53"/>
        <v>294</v>
      </c>
      <c r="B311" s="25">
        <f>Formátování_v3!B313</f>
        <v>0</v>
      </c>
      <c r="C311" s="244">
        <f>Formátování_v3!C313</f>
        <v>0</v>
      </c>
      <c r="D311" s="245"/>
      <c r="E311" s="245"/>
      <c r="F311" s="245"/>
      <c r="G311" s="245"/>
      <c r="H311" s="246"/>
      <c r="I311" s="67">
        <f>Formátování_v3!D313</f>
        <v>0</v>
      </c>
      <c r="J311" s="68">
        <f>Formátování_v3!F313</f>
        <v>0</v>
      </c>
      <c r="K311" s="69">
        <f>Formátování_v3!G313</f>
        <v>0</v>
      </c>
      <c r="L311" s="113" t="str">
        <f>IF(LEN(Formátování_v3!J313)-LEN(SUBSTITUTE(UPPER(Formátování_v3!J313),"B",""))&gt;0,"0,5",IF(LEN(Formátování_v3!L313)-LEN(SUBSTITUTE(UPPER(Formátování_v3!L313),"B",""))&gt;0,"1",IF(LEN(Formátování_v3!N313)-LEN(SUBSTITUTE(UPPER(Formátování_v3!N313),"B",""))&gt;0,"2","")))</f>
        <v/>
      </c>
      <c r="M311" s="114" t="str">
        <f>IF(LEN(Formátování_v3!J313)+LEN(Formátování_v3!L313)+LEN(Formátování_v3!N313)-LEN(SUBSTITUTE(UPPER(Formátování_v3!J313),"B",""))-LEN(SUBSTITUTE(UPPER(Formátování_v3!L313),"B",""))-LEN(SUBSTITUTE(UPPER(Formátování_v3!N313),"B",""))&gt;1,IF(ISERROR(FIND("B",UPPER(Formátování_v3!N313),1)),IF(ISERROR(FIND("B",UPPER(Formátování_v3!L313),1)),"0,5","1"),"2"),"")</f>
        <v/>
      </c>
      <c r="N311" s="114" t="str">
        <f>IF(LEN(Formátování_v3!J313)-LEN(SUBSTITUTE(UPPER(Formátování_v3!J313),"A",""))&gt;0,"0,5",IF(LEN(Formátování_v3!L313)-LEN(SUBSTITUTE(UPPER(Formátování_v3!L313),"A",""))&gt;0,"1",IF(LEN(Formátování_v3!N313)-LEN(SUBSTITUTE(UPPER(Formátování_v3!N313),"A",""))&gt;0,"2","")))</f>
        <v/>
      </c>
      <c r="O311" s="115" t="str">
        <f>IF(LEN(Formátování_v3!J313)+LEN(Formátování_v3!L313)+LEN(Formátování_v3!N313)-LEN(SUBSTITUTE(UPPER(Formátování_v3!J313),"A",""))-LEN(SUBSTITUTE(UPPER(Formátování_v3!L313),"A",""))-LEN(SUBSTITUTE(UPPER(Formátování_v3!N313),"A",""))&gt;1,IF(ISERROR(FIND("A",UPPER(Formátování_v3!N313),1)),IF(ISERROR(FIND("A",UPPER(Formátování_v3!L313),1)),"0,5","1"),"2"),"")</f>
        <v/>
      </c>
      <c r="P311" s="48"/>
      <c r="Q311" s="65">
        <f t="shared" si="55"/>
        <v>0</v>
      </c>
      <c r="R311" s="65" t="str">
        <f>IF(Formátování_v3!P313 &lt;&gt; "",Formátování_v3!P313,"")</f>
        <v/>
      </c>
      <c r="S311" s="66">
        <f t="shared" si="56"/>
        <v>0</v>
      </c>
      <c r="T311" s="58">
        <f t="shared" si="57"/>
        <v>0</v>
      </c>
      <c r="U311" s="58">
        <f t="shared" si="58"/>
        <v>0</v>
      </c>
      <c r="V311" s="58">
        <f t="shared" si="59"/>
        <v>0</v>
      </c>
      <c r="W311" s="58">
        <f t="shared" si="60"/>
        <v>0</v>
      </c>
      <c r="X311" s="58">
        <f t="shared" si="61"/>
        <v>0</v>
      </c>
      <c r="Y311" s="58">
        <f t="shared" si="62"/>
        <v>0</v>
      </c>
      <c r="Z311" s="1">
        <f t="shared" si="63"/>
        <v>0</v>
      </c>
      <c r="AE311" s="51">
        <f t="shared" si="54"/>
        <v>0</v>
      </c>
    </row>
    <row r="312" spans="1:31" ht="18.75" x14ac:dyDescent="0.2">
      <c r="A312" s="24">
        <f t="shared" si="53"/>
        <v>295</v>
      </c>
      <c r="B312" s="25">
        <f>Formátování_v3!B314</f>
        <v>0</v>
      </c>
      <c r="C312" s="244">
        <f>Formátování_v3!C314</f>
        <v>0</v>
      </c>
      <c r="D312" s="245"/>
      <c r="E312" s="245"/>
      <c r="F312" s="245"/>
      <c r="G312" s="245"/>
      <c r="H312" s="246"/>
      <c r="I312" s="67">
        <f>Formátování_v3!D314</f>
        <v>0</v>
      </c>
      <c r="J312" s="68">
        <f>Formátování_v3!F314</f>
        <v>0</v>
      </c>
      <c r="K312" s="69">
        <f>Formátování_v3!G314</f>
        <v>0</v>
      </c>
      <c r="L312" s="113" t="str">
        <f>IF(LEN(Formátování_v3!J314)-LEN(SUBSTITUTE(UPPER(Formátování_v3!J314),"B",""))&gt;0,"0,5",IF(LEN(Formátování_v3!L314)-LEN(SUBSTITUTE(UPPER(Formátování_v3!L314),"B",""))&gt;0,"1",IF(LEN(Formátování_v3!N314)-LEN(SUBSTITUTE(UPPER(Formátování_v3!N314),"B",""))&gt;0,"2","")))</f>
        <v/>
      </c>
      <c r="M312" s="114" t="str">
        <f>IF(LEN(Formátování_v3!J314)+LEN(Formátování_v3!L314)+LEN(Formátování_v3!N314)-LEN(SUBSTITUTE(UPPER(Formátování_v3!J314),"B",""))-LEN(SUBSTITUTE(UPPER(Formátování_v3!L314),"B",""))-LEN(SUBSTITUTE(UPPER(Formátování_v3!N314),"B",""))&gt;1,IF(ISERROR(FIND("B",UPPER(Formátování_v3!N314),1)),IF(ISERROR(FIND("B",UPPER(Formátování_v3!L314),1)),"0,5","1"),"2"),"")</f>
        <v/>
      </c>
      <c r="N312" s="114" t="str">
        <f>IF(LEN(Formátování_v3!J314)-LEN(SUBSTITUTE(UPPER(Formátování_v3!J314),"A",""))&gt;0,"0,5",IF(LEN(Formátování_v3!L314)-LEN(SUBSTITUTE(UPPER(Formátování_v3!L314),"A",""))&gt;0,"1",IF(LEN(Formátování_v3!N314)-LEN(SUBSTITUTE(UPPER(Formátování_v3!N314),"A",""))&gt;0,"2","")))</f>
        <v/>
      </c>
      <c r="O312" s="115" t="str">
        <f>IF(LEN(Formátování_v3!J314)+LEN(Formátování_v3!L314)+LEN(Formátování_v3!N314)-LEN(SUBSTITUTE(UPPER(Formátování_v3!J314),"A",""))-LEN(SUBSTITUTE(UPPER(Formátování_v3!L314),"A",""))-LEN(SUBSTITUTE(UPPER(Formátování_v3!N314),"A",""))&gt;1,IF(ISERROR(FIND("A",UPPER(Formátování_v3!N314),1)),IF(ISERROR(FIND("A",UPPER(Formátování_v3!L314),1)),"0,5","1"),"2"),"")</f>
        <v/>
      </c>
      <c r="P312" s="48"/>
      <c r="Q312" s="65">
        <f t="shared" si="55"/>
        <v>0</v>
      </c>
      <c r="R312" s="65" t="str">
        <f>IF(Formátování_v3!P314 &lt;&gt; "",Formátování_v3!P314,"")</f>
        <v/>
      </c>
      <c r="S312" s="66">
        <f t="shared" si="56"/>
        <v>0</v>
      </c>
      <c r="T312" s="58">
        <f t="shared" si="57"/>
        <v>0</v>
      </c>
      <c r="U312" s="58">
        <f t="shared" si="58"/>
        <v>0</v>
      </c>
      <c r="V312" s="58">
        <f t="shared" si="59"/>
        <v>0</v>
      </c>
      <c r="W312" s="58">
        <f t="shared" si="60"/>
        <v>0</v>
      </c>
      <c r="X312" s="58">
        <f t="shared" si="61"/>
        <v>0</v>
      </c>
      <c r="Y312" s="58">
        <f t="shared" si="62"/>
        <v>0</v>
      </c>
      <c r="Z312" s="1">
        <f t="shared" si="63"/>
        <v>0</v>
      </c>
      <c r="AE312" s="51">
        <f t="shared" si="54"/>
        <v>0</v>
      </c>
    </row>
    <row r="313" spans="1:31" ht="18.75" x14ac:dyDescent="0.2">
      <c r="A313" s="24">
        <f t="shared" si="53"/>
        <v>296</v>
      </c>
      <c r="B313" s="25">
        <f>Formátování_v3!B315</f>
        <v>0</v>
      </c>
      <c r="C313" s="244">
        <f>Formátování_v3!C315</f>
        <v>0</v>
      </c>
      <c r="D313" s="245"/>
      <c r="E313" s="245"/>
      <c r="F313" s="245"/>
      <c r="G313" s="245"/>
      <c r="H313" s="246"/>
      <c r="I313" s="67">
        <f>Formátování_v3!D315</f>
        <v>0</v>
      </c>
      <c r="J313" s="68">
        <f>Formátování_v3!F315</f>
        <v>0</v>
      </c>
      <c r="K313" s="69">
        <f>Formátování_v3!G315</f>
        <v>0</v>
      </c>
      <c r="L313" s="113" t="str">
        <f>IF(LEN(Formátování_v3!J315)-LEN(SUBSTITUTE(UPPER(Formátování_v3!J315),"B",""))&gt;0,"0,5",IF(LEN(Formátování_v3!L315)-LEN(SUBSTITUTE(UPPER(Formátování_v3!L315),"B",""))&gt;0,"1",IF(LEN(Formátování_v3!N315)-LEN(SUBSTITUTE(UPPER(Formátování_v3!N315),"B",""))&gt;0,"2","")))</f>
        <v/>
      </c>
      <c r="M313" s="114" t="str">
        <f>IF(LEN(Formátování_v3!J315)+LEN(Formátování_v3!L315)+LEN(Formátování_v3!N315)-LEN(SUBSTITUTE(UPPER(Formátování_v3!J315),"B",""))-LEN(SUBSTITUTE(UPPER(Formátování_v3!L315),"B",""))-LEN(SUBSTITUTE(UPPER(Formátování_v3!N315),"B",""))&gt;1,IF(ISERROR(FIND("B",UPPER(Formátování_v3!N315),1)),IF(ISERROR(FIND("B",UPPER(Formátování_v3!L315),1)),"0,5","1"),"2"),"")</f>
        <v/>
      </c>
      <c r="N313" s="114" t="str">
        <f>IF(LEN(Formátování_v3!J315)-LEN(SUBSTITUTE(UPPER(Formátování_v3!J315),"A",""))&gt;0,"0,5",IF(LEN(Formátování_v3!L315)-LEN(SUBSTITUTE(UPPER(Formátování_v3!L315),"A",""))&gt;0,"1",IF(LEN(Formátování_v3!N315)-LEN(SUBSTITUTE(UPPER(Formátování_v3!N315),"A",""))&gt;0,"2","")))</f>
        <v/>
      </c>
      <c r="O313" s="115" t="str">
        <f>IF(LEN(Formátování_v3!J315)+LEN(Formátování_v3!L315)+LEN(Formátování_v3!N315)-LEN(SUBSTITUTE(UPPER(Formátování_v3!J315),"A",""))-LEN(SUBSTITUTE(UPPER(Formátování_v3!L315),"A",""))-LEN(SUBSTITUTE(UPPER(Formátování_v3!N315),"A",""))&gt;1,IF(ISERROR(FIND("A",UPPER(Formátování_v3!N315),1)),IF(ISERROR(FIND("A",UPPER(Formátování_v3!L315),1)),"0,5","1"),"2"),"")</f>
        <v/>
      </c>
      <c r="P313" s="48"/>
      <c r="Q313" s="65">
        <f t="shared" si="55"/>
        <v>0</v>
      </c>
      <c r="R313" s="65" t="str">
        <f>IF(Formátování_v3!P315 &lt;&gt; "",Formátování_v3!P315,"")</f>
        <v/>
      </c>
      <c r="S313" s="66">
        <f t="shared" si="56"/>
        <v>0</v>
      </c>
      <c r="T313" s="58">
        <f t="shared" si="57"/>
        <v>0</v>
      </c>
      <c r="U313" s="58">
        <f t="shared" si="58"/>
        <v>0</v>
      </c>
      <c r="V313" s="58">
        <f t="shared" si="59"/>
        <v>0</v>
      </c>
      <c r="W313" s="58">
        <f t="shared" si="60"/>
        <v>0</v>
      </c>
      <c r="X313" s="58">
        <f t="shared" si="61"/>
        <v>0</v>
      </c>
      <c r="Y313" s="58">
        <f t="shared" si="62"/>
        <v>0</v>
      </c>
      <c r="Z313" s="1">
        <f t="shared" si="63"/>
        <v>0</v>
      </c>
      <c r="AE313" s="51">
        <f t="shared" si="54"/>
        <v>0</v>
      </c>
    </row>
    <row r="314" spans="1:31" ht="18.75" x14ac:dyDescent="0.2">
      <c r="A314" s="24">
        <f t="shared" si="53"/>
        <v>297</v>
      </c>
      <c r="B314" s="25">
        <f>Formátování_v3!B316</f>
        <v>0</v>
      </c>
      <c r="C314" s="244">
        <f>Formátování_v3!C316</f>
        <v>0</v>
      </c>
      <c r="D314" s="245"/>
      <c r="E314" s="245"/>
      <c r="F314" s="245"/>
      <c r="G314" s="245"/>
      <c r="H314" s="246"/>
      <c r="I314" s="67">
        <f>Formátování_v3!D316</f>
        <v>0</v>
      </c>
      <c r="J314" s="68">
        <f>Formátování_v3!F316</f>
        <v>0</v>
      </c>
      <c r="K314" s="69">
        <f>Formátování_v3!G316</f>
        <v>0</v>
      </c>
      <c r="L314" s="113" t="str">
        <f>IF(LEN(Formátování_v3!J316)-LEN(SUBSTITUTE(UPPER(Formátování_v3!J316),"B",""))&gt;0,"0,5",IF(LEN(Formátování_v3!L316)-LEN(SUBSTITUTE(UPPER(Formátování_v3!L316),"B",""))&gt;0,"1",IF(LEN(Formátování_v3!N316)-LEN(SUBSTITUTE(UPPER(Formátování_v3!N316),"B",""))&gt;0,"2","")))</f>
        <v/>
      </c>
      <c r="M314" s="114" t="str">
        <f>IF(LEN(Formátování_v3!J316)+LEN(Formátování_v3!L316)+LEN(Formátování_v3!N316)-LEN(SUBSTITUTE(UPPER(Formátování_v3!J316),"B",""))-LEN(SUBSTITUTE(UPPER(Formátování_v3!L316),"B",""))-LEN(SUBSTITUTE(UPPER(Formátování_v3!N316),"B",""))&gt;1,IF(ISERROR(FIND("B",UPPER(Formátování_v3!N316),1)),IF(ISERROR(FIND("B",UPPER(Formátování_v3!L316),1)),"0,5","1"),"2"),"")</f>
        <v/>
      </c>
      <c r="N314" s="114" t="str">
        <f>IF(LEN(Formátování_v3!J316)-LEN(SUBSTITUTE(UPPER(Formátování_v3!J316),"A",""))&gt;0,"0,5",IF(LEN(Formátování_v3!L316)-LEN(SUBSTITUTE(UPPER(Formátování_v3!L316),"A",""))&gt;0,"1",IF(LEN(Formátování_v3!N316)-LEN(SUBSTITUTE(UPPER(Formátování_v3!N316),"A",""))&gt;0,"2","")))</f>
        <v/>
      </c>
      <c r="O314" s="115" t="str">
        <f>IF(LEN(Formátování_v3!J316)+LEN(Formátování_v3!L316)+LEN(Formátování_v3!N316)-LEN(SUBSTITUTE(UPPER(Formátování_v3!J316),"A",""))-LEN(SUBSTITUTE(UPPER(Formátování_v3!L316),"A",""))-LEN(SUBSTITUTE(UPPER(Formátování_v3!N316),"A",""))&gt;1,IF(ISERROR(FIND("A",UPPER(Formátování_v3!N316),1)),IF(ISERROR(FIND("A",UPPER(Formátování_v3!L316),1)),"0,5","1"),"2"),"")</f>
        <v/>
      </c>
      <c r="P314" s="48"/>
      <c r="Q314" s="65">
        <f t="shared" si="55"/>
        <v>0</v>
      </c>
      <c r="R314" s="65" t="str">
        <f>IF(Formátování_v3!P316 &lt;&gt; "",Formátování_v3!P316,"")</f>
        <v/>
      </c>
      <c r="S314" s="66">
        <f t="shared" si="56"/>
        <v>0</v>
      </c>
      <c r="T314" s="58">
        <f t="shared" si="57"/>
        <v>0</v>
      </c>
      <c r="U314" s="58">
        <f t="shared" si="58"/>
        <v>0</v>
      </c>
      <c r="V314" s="58">
        <f t="shared" si="59"/>
        <v>0</v>
      </c>
      <c r="W314" s="58">
        <f t="shared" si="60"/>
        <v>0</v>
      </c>
      <c r="X314" s="58">
        <f t="shared" si="61"/>
        <v>0</v>
      </c>
      <c r="Y314" s="58">
        <f t="shared" si="62"/>
        <v>0</v>
      </c>
      <c r="Z314" s="1">
        <f t="shared" si="63"/>
        <v>0</v>
      </c>
      <c r="AE314" s="51">
        <f t="shared" si="54"/>
        <v>0</v>
      </c>
    </row>
    <row r="315" spans="1:31" ht="18.75" x14ac:dyDescent="0.2">
      <c r="A315" s="24">
        <f t="shared" si="53"/>
        <v>298</v>
      </c>
      <c r="B315" s="25">
        <f>Formátování_v3!B317</f>
        <v>0</v>
      </c>
      <c r="C315" s="244">
        <f>Formátování_v3!C317</f>
        <v>0</v>
      </c>
      <c r="D315" s="245"/>
      <c r="E315" s="245"/>
      <c r="F315" s="245"/>
      <c r="G315" s="245"/>
      <c r="H315" s="246"/>
      <c r="I315" s="67">
        <f>Formátování_v3!D317</f>
        <v>0</v>
      </c>
      <c r="J315" s="68">
        <f>Formátování_v3!F317</f>
        <v>0</v>
      </c>
      <c r="K315" s="69">
        <f>Formátování_v3!G317</f>
        <v>0</v>
      </c>
      <c r="L315" s="113" t="str">
        <f>IF(LEN(Formátování_v3!J317)-LEN(SUBSTITUTE(UPPER(Formátování_v3!J317),"B",""))&gt;0,"0,5",IF(LEN(Formátování_v3!L317)-LEN(SUBSTITUTE(UPPER(Formátování_v3!L317),"B",""))&gt;0,"1",IF(LEN(Formátování_v3!N317)-LEN(SUBSTITUTE(UPPER(Formátování_v3!N317),"B",""))&gt;0,"2","")))</f>
        <v/>
      </c>
      <c r="M315" s="114" t="str">
        <f>IF(LEN(Formátování_v3!J317)+LEN(Formátování_v3!L317)+LEN(Formátování_v3!N317)-LEN(SUBSTITUTE(UPPER(Formátování_v3!J317),"B",""))-LEN(SUBSTITUTE(UPPER(Formátování_v3!L317),"B",""))-LEN(SUBSTITUTE(UPPER(Formátování_v3!N317),"B",""))&gt;1,IF(ISERROR(FIND("B",UPPER(Formátování_v3!N317),1)),IF(ISERROR(FIND("B",UPPER(Formátování_v3!L317),1)),"0,5","1"),"2"),"")</f>
        <v/>
      </c>
      <c r="N315" s="114" t="str">
        <f>IF(LEN(Formátování_v3!J317)-LEN(SUBSTITUTE(UPPER(Formátování_v3!J317),"A",""))&gt;0,"0,5",IF(LEN(Formátování_v3!L317)-LEN(SUBSTITUTE(UPPER(Formátování_v3!L317),"A",""))&gt;0,"1",IF(LEN(Formátování_v3!N317)-LEN(SUBSTITUTE(UPPER(Formátování_v3!N317),"A",""))&gt;0,"2","")))</f>
        <v/>
      </c>
      <c r="O315" s="115" t="str">
        <f>IF(LEN(Formátování_v3!J317)+LEN(Formátování_v3!L317)+LEN(Formátování_v3!N317)-LEN(SUBSTITUTE(UPPER(Formátování_v3!J317),"A",""))-LEN(SUBSTITUTE(UPPER(Formátování_v3!L317),"A",""))-LEN(SUBSTITUTE(UPPER(Formátování_v3!N317),"A",""))&gt;1,IF(ISERROR(FIND("A",UPPER(Formátování_v3!N317),1)),IF(ISERROR(FIND("A",UPPER(Formátování_v3!L317),1)),"0,5","1"),"2"),"")</f>
        <v/>
      </c>
      <c r="P315" s="48"/>
      <c r="Q315" s="65">
        <f t="shared" si="55"/>
        <v>0</v>
      </c>
      <c r="R315" s="65" t="str">
        <f>IF(Formátování_v3!P317 &lt;&gt; "",Formátování_v3!P317,"")</f>
        <v/>
      </c>
      <c r="S315" s="66">
        <f t="shared" si="56"/>
        <v>0</v>
      </c>
      <c r="T315" s="58">
        <f t="shared" si="57"/>
        <v>0</v>
      </c>
      <c r="U315" s="58">
        <f t="shared" si="58"/>
        <v>0</v>
      </c>
      <c r="V315" s="58">
        <f t="shared" si="59"/>
        <v>0</v>
      </c>
      <c r="W315" s="58">
        <f t="shared" si="60"/>
        <v>0</v>
      </c>
      <c r="X315" s="58">
        <f t="shared" si="61"/>
        <v>0</v>
      </c>
      <c r="Y315" s="58">
        <f t="shared" si="62"/>
        <v>0</v>
      </c>
      <c r="Z315" s="1">
        <f t="shared" si="63"/>
        <v>0</v>
      </c>
      <c r="AE315" s="51">
        <f t="shared" si="54"/>
        <v>0</v>
      </c>
    </row>
    <row r="316" spans="1:31" ht="18.75" x14ac:dyDescent="0.2">
      <c r="A316" s="24">
        <f t="shared" si="53"/>
        <v>299</v>
      </c>
      <c r="B316" s="25">
        <f>Formátování_v3!B318</f>
        <v>0</v>
      </c>
      <c r="C316" s="244">
        <f>Formátování_v3!C318</f>
        <v>0</v>
      </c>
      <c r="D316" s="245"/>
      <c r="E316" s="245"/>
      <c r="F316" s="245"/>
      <c r="G316" s="245"/>
      <c r="H316" s="246"/>
      <c r="I316" s="67">
        <f>Formátování_v3!D318</f>
        <v>0</v>
      </c>
      <c r="J316" s="68">
        <f>Formátování_v3!F318</f>
        <v>0</v>
      </c>
      <c r="K316" s="69">
        <f>Formátování_v3!G318</f>
        <v>0</v>
      </c>
      <c r="L316" s="113" t="str">
        <f>IF(LEN(Formátování_v3!J318)-LEN(SUBSTITUTE(UPPER(Formátování_v3!J318),"B",""))&gt;0,"0,5",IF(LEN(Formátování_v3!L318)-LEN(SUBSTITUTE(UPPER(Formátování_v3!L318),"B",""))&gt;0,"1",IF(LEN(Formátování_v3!N318)-LEN(SUBSTITUTE(UPPER(Formátování_v3!N318),"B",""))&gt;0,"2","")))</f>
        <v/>
      </c>
      <c r="M316" s="114" t="str">
        <f>IF(LEN(Formátování_v3!J318)+LEN(Formátování_v3!L318)+LEN(Formátování_v3!N318)-LEN(SUBSTITUTE(UPPER(Formátování_v3!J318),"B",""))-LEN(SUBSTITUTE(UPPER(Formátování_v3!L318),"B",""))-LEN(SUBSTITUTE(UPPER(Formátování_v3!N318),"B",""))&gt;1,IF(ISERROR(FIND("B",UPPER(Formátování_v3!N318),1)),IF(ISERROR(FIND("B",UPPER(Formátování_v3!L318),1)),"0,5","1"),"2"),"")</f>
        <v/>
      </c>
      <c r="N316" s="114" t="str">
        <f>IF(LEN(Formátování_v3!J318)-LEN(SUBSTITUTE(UPPER(Formátování_v3!J318),"A",""))&gt;0,"0,5",IF(LEN(Formátování_v3!L318)-LEN(SUBSTITUTE(UPPER(Formátování_v3!L318),"A",""))&gt;0,"1",IF(LEN(Formátování_v3!N318)-LEN(SUBSTITUTE(UPPER(Formátování_v3!N318),"A",""))&gt;0,"2","")))</f>
        <v/>
      </c>
      <c r="O316" s="115" t="str">
        <f>IF(LEN(Formátování_v3!J318)+LEN(Formátování_v3!L318)+LEN(Formátování_v3!N318)-LEN(SUBSTITUTE(UPPER(Formátování_v3!J318),"A",""))-LEN(SUBSTITUTE(UPPER(Formátování_v3!L318),"A",""))-LEN(SUBSTITUTE(UPPER(Formátování_v3!N318),"A",""))&gt;1,IF(ISERROR(FIND("A",UPPER(Formátování_v3!N318),1)),IF(ISERROR(FIND("A",UPPER(Formátování_v3!L318),1)),"0,5","1"),"2"),"")</f>
        <v/>
      </c>
      <c r="P316" s="48"/>
      <c r="Q316" s="65">
        <f t="shared" si="55"/>
        <v>0</v>
      </c>
      <c r="R316" s="65" t="str">
        <f>IF(Formátování_v3!P318 &lt;&gt; "",Formátování_v3!P318,"")</f>
        <v/>
      </c>
      <c r="S316" s="66">
        <f t="shared" si="56"/>
        <v>0</v>
      </c>
      <c r="T316" s="58">
        <f t="shared" si="57"/>
        <v>0</v>
      </c>
      <c r="U316" s="58">
        <f t="shared" si="58"/>
        <v>0</v>
      </c>
      <c r="V316" s="58">
        <f t="shared" si="59"/>
        <v>0</v>
      </c>
      <c r="W316" s="58">
        <f t="shared" si="60"/>
        <v>0</v>
      </c>
      <c r="X316" s="58">
        <f t="shared" si="61"/>
        <v>0</v>
      </c>
      <c r="Y316" s="58">
        <f t="shared" si="62"/>
        <v>0</v>
      </c>
      <c r="Z316" s="1">
        <f t="shared" si="63"/>
        <v>0</v>
      </c>
      <c r="AE316" s="51">
        <f t="shared" si="54"/>
        <v>0</v>
      </c>
    </row>
    <row r="317" spans="1:31" ht="18.75" x14ac:dyDescent="0.2">
      <c r="A317" s="24">
        <f t="shared" si="53"/>
        <v>300</v>
      </c>
      <c r="B317" s="25">
        <f>Formátování_v3!B319</f>
        <v>0</v>
      </c>
      <c r="C317" s="244">
        <f>Formátování_v3!C319</f>
        <v>0</v>
      </c>
      <c r="D317" s="245"/>
      <c r="E317" s="245"/>
      <c r="F317" s="245"/>
      <c r="G317" s="245"/>
      <c r="H317" s="246"/>
      <c r="I317" s="67">
        <f>Formátování_v3!D319</f>
        <v>0</v>
      </c>
      <c r="J317" s="68">
        <f>Formátování_v3!F319</f>
        <v>0</v>
      </c>
      <c r="K317" s="69">
        <f>Formátování_v3!G319</f>
        <v>0</v>
      </c>
      <c r="L317" s="113" t="str">
        <f>IF(LEN(Formátování_v3!J319)-LEN(SUBSTITUTE(UPPER(Formátování_v3!J319),"B",""))&gt;0,"0,5",IF(LEN(Formátování_v3!L319)-LEN(SUBSTITUTE(UPPER(Formátování_v3!L319),"B",""))&gt;0,"1",IF(LEN(Formátování_v3!N319)-LEN(SUBSTITUTE(UPPER(Formátování_v3!N319),"B",""))&gt;0,"2","")))</f>
        <v/>
      </c>
      <c r="M317" s="114" t="str">
        <f>IF(LEN(Formátování_v3!J319)+LEN(Formátování_v3!L319)+LEN(Formátování_v3!N319)-LEN(SUBSTITUTE(UPPER(Formátování_v3!J319),"B",""))-LEN(SUBSTITUTE(UPPER(Formátování_v3!L319),"B",""))-LEN(SUBSTITUTE(UPPER(Formátování_v3!N319),"B",""))&gt;1,IF(ISERROR(FIND("B",UPPER(Formátování_v3!N319),1)),IF(ISERROR(FIND("B",UPPER(Formátování_v3!L319),1)),"0,5","1"),"2"),"")</f>
        <v/>
      </c>
      <c r="N317" s="114" t="str">
        <f>IF(LEN(Formátování_v3!J319)-LEN(SUBSTITUTE(UPPER(Formátování_v3!J319),"A",""))&gt;0,"0,5",IF(LEN(Formátování_v3!L319)-LEN(SUBSTITUTE(UPPER(Formátování_v3!L319),"A",""))&gt;0,"1",IF(LEN(Formátování_v3!N319)-LEN(SUBSTITUTE(UPPER(Formátování_v3!N319),"A",""))&gt;0,"2","")))</f>
        <v/>
      </c>
      <c r="O317" s="115" t="str">
        <f>IF(LEN(Formátování_v3!J319)+LEN(Formátování_v3!L319)+LEN(Formátování_v3!N319)-LEN(SUBSTITUTE(UPPER(Formátování_v3!J319),"A",""))-LEN(SUBSTITUTE(UPPER(Formátování_v3!L319),"A",""))-LEN(SUBSTITUTE(UPPER(Formátování_v3!N319),"A",""))&gt;1,IF(ISERROR(FIND("A",UPPER(Formátování_v3!N319),1)),IF(ISERROR(FIND("A",UPPER(Formátování_v3!L319),1)),"0,5","1"),"2"),"")</f>
        <v/>
      </c>
      <c r="P317" s="48"/>
      <c r="Q317" s="65">
        <f t="shared" si="55"/>
        <v>0</v>
      </c>
      <c r="R317" s="65" t="str">
        <f>IF(Formátování_v3!P319 &lt;&gt; "",Formátování_v3!P319,"")</f>
        <v/>
      </c>
      <c r="S317" s="66">
        <f t="shared" si="56"/>
        <v>0</v>
      </c>
      <c r="T317" s="58">
        <f t="shared" si="57"/>
        <v>0</v>
      </c>
      <c r="U317" s="58">
        <f t="shared" si="58"/>
        <v>0</v>
      </c>
      <c r="V317" s="58">
        <f t="shared" si="59"/>
        <v>0</v>
      </c>
      <c r="W317" s="58">
        <f t="shared" si="60"/>
        <v>0</v>
      </c>
      <c r="X317" s="58">
        <f t="shared" si="61"/>
        <v>0</v>
      </c>
      <c r="Y317" s="58">
        <f t="shared" si="62"/>
        <v>0</v>
      </c>
      <c r="Z317" s="1">
        <f t="shared" si="63"/>
        <v>0</v>
      </c>
      <c r="AE317" s="51">
        <f t="shared" si="54"/>
        <v>0</v>
      </c>
    </row>
    <row r="318" spans="1:31" ht="18.75" x14ac:dyDescent="0.2">
      <c r="A318" s="24">
        <f t="shared" si="53"/>
        <v>301</v>
      </c>
      <c r="B318" s="25">
        <f>Formátování_v3!B320</f>
        <v>0</v>
      </c>
      <c r="C318" s="244">
        <f>Formátování_v3!C320</f>
        <v>0</v>
      </c>
      <c r="D318" s="245"/>
      <c r="E318" s="245"/>
      <c r="F318" s="245"/>
      <c r="G318" s="245"/>
      <c r="H318" s="246"/>
      <c r="I318" s="67">
        <f>Formátování_v3!D320</f>
        <v>0</v>
      </c>
      <c r="J318" s="68">
        <f>Formátování_v3!F320</f>
        <v>0</v>
      </c>
      <c r="K318" s="69">
        <f>Formátování_v3!G320</f>
        <v>0</v>
      </c>
      <c r="L318" s="113" t="str">
        <f>IF(LEN(Formátování_v3!J320)-LEN(SUBSTITUTE(UPPER(Formátování_v3!J320),"B",""))&gt;0,"0,5",IF(LEN(Formátování_v3!L320)-LEN(SUBSTITUTE(UPPER(Formátování_v3!L320),"B",""))&gt;0,"1",IF(LEN(Formátování_v3!N320)-LEN(SUBSTITUTE(UPPER(Formátování_v3!N320),"B",""))&gt;0,"2","")))</f>
        <v/>
      </c>
      <c r="M318" s="114" t="str">
        <f>IF(LEN(Formátování_v3!J320)+LEN(Formátování_v3!L320)+LEN(Formátování_v3!N320)-LEN(SUBSTITUTE(UPPER(Formátování_v3!J320),"B",""))-LEN(SUBSTITUTE(UPPER(Formátování_v3!L320),"B",""))-LEN(SUBSTITUTE(UPPER(Formátování_v3!N320),"B",""))&gt;1,IF(ISERROR(FIND("B",UPPER(Formátování_v3!N320),1)),IF(ISERROR(FIND("B",UPPER(Formátování_v3!L320),1)),"0,5","1"),"2"),"")</f>
        <v/>
      </c>
      <c r="N318" s="114" t="str">
        <f>IF(LEN(Formátování_v3!J320)-LEN(SUBSTITUTE(UPPER(Formátování_v3!J320),"A",""))&gt;0,"0,5",IF(LEN(Formátování_v3!L320)-LEN(SUBSTITUTE(UPPER(Formátování_v3!L320),"A",""))&gt;0,"1",IF(LEN(Formátování_v3!N320)-LEN(SUBSTITUTE(UPPER(Formátování_v3!N320),"A",""))&gt;0,"2","")))</f>
        <v/>
      </c>
      <c r="O318" s="115" t="str">
        <f>IF(LEN(Formátování_v3!J320)+LEN(Formátování_v3!L320)+LEN(Formátování_v3!N320)-LEN(SUBSTITUTE(UPPER(Formátování_v3!J320),"A",""))-LEN(SUBSTITUTE(UPPER(Formátování_v3!L320),"A",""))-LEN(SUBSTITUTE(UPPER(Formátování_v3!N320),"A",""))&gt;1,IF(ISERROR(FIND("A",UPPER(Formátování_v3!N320),1)),IF(ISERROR(FIND("A",UPPER(Formátování_v3!L320),1)),"0,5","1"),"2"),"")</f>
        <v/>
      </c>
      <c r="P318" s="48"/>
      <c r="Q318" s="65">
        <f t="shared" si="55"/>
        <v>0</v>
      </c>
      <c r="R318" s="65" t="str">
        <f>IF(Formátování_v3!P320 &lt;&gt; "",Formátování_v3!P320,"")</f>
        <v/>
      </c>
      <c r="S318" s="66">
        <f t="shared" si="56"/>
        <v>0</v>
      </c>
      <c r="T318" s="58">
        <f t="shared" si="57"/>
        <v>0</v>
      </c>
      <c r="U318" s="58">
        <f t="shared" si="58"/>
        <v>0</v>
      </c>
      <c r="V318" s="58">
        <f t="shared" si="59"/>
        <v>0</v>
      </c>
      <c r="W318" s="58">
        <f t="shared" si="60"/>
        <v>0</v>
      </c>
      <c r="X318" s="58">
        <f t="shared" si="61"/>
        <v>0</v>
      </c>
      <c r="Y318" s="58">
        <f t="shared" si="62"/>
        <v>0</v>
      </c>
      <c r="Z318" s="1">
        <f t="shared" si="63"/>
        <v>0</v>
      </c>
      <c r="AE318" s="51">
        <f t="shared" si="54"/>
        <v>0</v>
      </c>
    </row>
    <row r="319" spans="1:31" ht="18.75" x14ac:dyDescent="0.2">
      <c r="A319" s="24">
        <f t="shared" si="53"/>
        <v>302</v>
      </c>
      <c r="B319" s="25">
        <f>Formátování_v3!B321</f>
        <v>0</v>
      </c>
      <c r="C319" s="244">
        <f>Formátování_v3!C321</f>
        <v>0</v>
      </c>
      <c r="D319" s="245"/>
      <c r="E319" s="245"/>
      <c r="F319" s="245"/>
      <c r="G319" s="245"/>
      <c r="H319" s="246"/>
      <c r="I319" s="67">
        <f>Formátování_v3!D321</f>
        <v>0</v>
      </c>
      <c r="J319" s="68">
        <f>Formátování_v3!F321</f>
        <v>0</v>
      </c>
      <c r="K319" s="69">
        <f>Formátování_v3!G321</f>
        <v>0</v>
      </c>
      <c r="L319" s="113" t="str">
        <f>IF(LEN(Formátování_v3!J321)-LEN(SUBSTITUTE(UPPER(Formátování_v3!J321),"B",""))&gt;0,"0,5",IF(LEN(Formátování_v3!L321)-LEN(SUBSTITUTE(UPPER(Formátování_v3!L321),"B",""))&gt;0,"1",IF(LEN(Formátování_v3!N321)-LEN(SUBSTITUTE(UPPER(Formátování_v3!N321),"B",""))&gt;0,"2","")))</f>
        <v/>
      </c>
      <c r="M319" s="114" t="str">
        <f>IF(LEN(Formátování_v3!J321)+LEN(Formátování_v3!L321)+LEN(Formátování_v3!N321)-LEN(SUBSTITUTE(UPPER(Formátování_v3!J321),"B",""))-LEN(SUBSTITUTE(UPPER(Formátování_v3!L321),"B",""))-LEN(SUBSTITUTE(UPPER(Formátování_v3!N321),"B",""))&gt;1,IF(ISERROR(FIND("B",UPPER(Formátování_v3!N321),1)),IF(ISERROR(FIND("B",UPPER(Formátování_v3!L321),1)),"0,5","1"),"2"),"")</f>
        <v/>
      </c>
      <c r="N319" s="114" t="str">
        <f>IF(LEN(Formátování_v3!J321)-LEN(SUBSTITUTE(UPPER(Formátování_v3!J321),"A",""))&gt;0,"0,5",IF(LEN(Formátování_v3!L321)-LEN(SUBSTITUTE(UPPER(Formátování_v3!L321),"A",""))&gt;0,"1",IF(LEN(Formátování_v3!N321)-LEN(SUBSTITUTE(UPPER(Formátování_v3!N321),"A",""))&gt;0,"2","")))</f>
        <v/>
      </c>
      <c r="O319" s="115" t="str">
        <f>IF(LEN(Formátování_v3!J321)+LEN(Formátování_v3!L321)+LEN(Formátování_v3!N321)-LEN(SUBSTITUTE(UPPER(Formátování_v3!J321),"A",""))-LEN(SUBSTITUTE(UPPER(Formátování_v3!L321),"A",""))-LEN(SUBSTITUTE(UPPER(Formátování_v3!N321),"A",""))&gt;1,IF(ISERROR(FIND("A",UPPER(Formátování_v3!N321),1)),IF(ISERROR(FIND("A",UPPER(Formátování_v3!L321),1)),"0,5","1"),"2"),"")</f>
        <v/>
      </c>
      <c r="P319" s="48"/>
      <c r="Q319" s="65">
        <f t="shared" si="55"/>
        <v>0</v>
      </c>
      <c r="R319" s="65" t="str">
        <f>IF(Formátování_v3!P321 &lt;&gt; "",Formátování_v3!P321,"")</f>
        <v/>
      </c>
      <c r="S319" s="66">
        <f t="shared" si="56"/>
        <v>0</v>
      </c>
      <c r="T319" s="58">
        <f t="shared" si="57"/>
        <v>0</v>
      </c>
      <c r="U319" s="58">
        <f t="shared" si="58"/>
        <v>0</v>
      </c>
      <c r="V319" s="58">
        <f t="shared" si="59"/>
        <v>0</v>
      </c>
      <c r="W319" s="58">
        <f t="shared" si="60"/>
        <v>0</v>
      </c>
      <c r="X319" s="58">
        <f t="shared" si="61"/>
        <v>0</v>
      </c>
      <c r="Y319" s="58">
        <f t="shared" si="62"/>
        <v>0</v>
      </c>
      <c r="Z319" s="1">
        <f t="shared" si="63"/>
        <v>0</v>
      </c>
      <c r="AE319" s="51">
        <f t="shared" si="54"/>
        <v>0</v>
      </c>
    </row>
    <row r="320" spans="1:31" ht="18.75" x14ac:dyDescent="0.2">
      <c r="A320" s="24">
        <f t="shared" si="53"/>
        <v>303</v>
      </c>
      <c r="B320" s="25">
        <f>Formátování_v3!B322</f>
        <v>0</v>
      </c>
      <c r="C320" s="244">
        <f>Formátování_v3!C322</f>
        <v>0</v>
      </c>
      <c r="D320" s="245"/>
      <c r="E320" s="245"/>
      <c r="F320" s="245"/>
      <c r="G320" s="245"/>
      <c r="H320" s="246"/>
      <c r="I320" s="67">
        <f>Formátování_v3!D322</f>
        <v>0</v>
      </c>
      <c r="J320" s="68">
        <f>Formátování_v3!F322</f>
        <v>0</v>
      </c>
      <c r="K320" s="69">
        <f>Formátování_v3!G322</f>
        <v>0</v>
      </c>
      <c r="L320" s="113" t="str">
        <f>IF(LEN(Formátování_v3!J322)-LEN(SUBSTITUTE(UPPER(Formátování_v3!J322),"B",""))&gt;0,"0,5",IF(LEN(Formátování_v3!L322)-LEN(SUBSTITUTE(UPPER(Formátování_v3!L322),"B",""))&gt;0,"1",IF(LEN(Formátování_v3!N322)-LEN(SUBSTITUTE(UPPER(Formátování_v3!N322),"B",""))&gt;0,"2","")))</f>
        <v/>
      </c>
      <c r="M320" s="114" t="str">
        <f>IF(LEN(Formátování_v3!J322)+LEN(Formátování_v3!L322)+LEN(Formátování_v3!N322)-LEN(SUBSTITUTE(UPPER(Formátování_v3!J322),"B",""))-LEN(SUBSTITUTE(UPPER(Formátování_v3!L322),"B",""))-LEN(SUBSTITUTE(UPPER(Formátování_v3!N322),"B",""))&gt;1,IF(ISERROR(FIND("B",UPPER(Formátování_v3!N322),1)),IF(ISERROR(FIND("B",UPPER(Formátování_v3!L322),1)),"0,5","1"),"2"),"")</f>
        <v/>
      </c>
      <c r="N320" s="114" t="str">
        <f>IF(LEN(Formátování_v3!J322)-LEN(SUBSTITUTE(UPPER(Formátování_v3!J322),"A",""))&gt;0,"0,5",IF(LEN(Formátování_v3!L322)-LEN(SUBSTITUTE(UPPER(Formátování_v3!L322),"A",""))&gt;0,"1",IF(LEN(Formátování_v3!N322)-LEN(SUBSTITUTE(UPPER(Formátování_v3!N322),"A",""))&gt;0,"2","")))</f>
        <v/>
      </c>
      <c r="O320" s="115" t="str">
        <f>IF(LEN(Formátování_v3!J322)+LEN(Formátování_v3!L322)+LEN(Formátování_v3!N322)-LEN(SUBSTITUTE(UPPER(Formátování_v3!J322),"A",""))-LEN(SUBSTITUTE(UPPER(Formátování_v3!L322),"A",""))-LEN(SUBSTITUTE(UPPER(Formátování_v3!N322),"A",""))&gt;1,IF(ISERROR(FIND("A",UPPER(Formátování_v3!N322),1)),IF(ISERROR(FIND("A",UPPER(Formátování_v3!L322),1)),"0,5","1"),"2"),"")</f>
        <v/>
      </c>
      <c r="P320" s="48"/>
      <c r="Q320" s="65">
        <f t="shared" si="55"/>
        <v>0</v>
      </c>
      <c r="R320" s="65" t="str">
        <f>IF(Formátování_v3!P322 &lt;&gt; "",Formátování_v3!P322,"")</f>
        <v/>
      </c>
      <c r="S320" s="66">
        <f t="shared" si="56"/>
        <v>0</v>
      </c>
      <c r="T320" s="58">
        <f t="shared" si="57"/>
        <v>0</v>
      </c>
      <c r="U320" s="58">
        <f t="shared" si="58"/>
        <v>0</v>
      </c>
      <c r="V320" s="58">
        <f t="shared" si="59"/>
        <v>0</v>
      </c>
      <c r="W320" s="58">
        <f t="shared" si="60"/>
        <v>0</v>
      </c>
      <c r="X320" s="58">
        <f t="shared" si="61"/>
        <v>0</v>
      </c>
      <c r="Y320" s="58">
        <f t="shared" si="62"/>
        <v>0</v>
      </c>
      <c r="Z320" s="1">
        <f t="shared" si="63"/>
        <v>0</v>
      </c>
      <c r="AE320" s="51">
        <f t="shared" si="54"/>
        <v>0</v>
      </c>
    </row>
    <row r="321" spans="1:31" ht="18.75" x14ac:dyDescent="0.2">
      <c r="A321" s="24">
        <f t="shared" si="53"/>
        <v>304</v>
      </c>
      <c r="B321" s="25">
        <f>Formátování_v3!B323</f>
        <v>0</v>
      </c>
      <c r="C321" s="244">
        <f>Formátování_v3!C323</f>
        <v>0</v>
      </c>
      <c r="D321" s="245"/>
      <c r="E321" s="245"/>
      <c r="F321" s="245"/>
      <c r="G321" s="245"/>
      <c r="H321" s="246"/>
      <c r="I321" s="67">
        <f>Formátování_v3!D323</f>
        <v>0</v>
      </c>
      <c r="J321" s="68">
        <f>Formátování_v3!F323</f>
        <v>0</v>
      </c>
      <c r="K321" s="69">
        <f>Formátování_v3!G323</f>
        <v>0</v>
      </c>
      <c r="L321" s="113" t="str">
        <f>IF(LEN(Formátování_v3!J323)-LEN(SUBSTITUTE(UPPER(Formátování_v3!J323),"B",""))&gt;0,"0,5",IF(LEN(Formátování_v3!L323)-LEN(SUBSTITUTE(UPPER(Formátování_v3!L323),"B",""))&gt;0,"1",IF(LEN(Formátování_v3!N323)-LEN(SUBSTITUTE(UPPER(Formátování_v3!N323),"B",""))&gt;0,"2","")))</f>
        <v/>
      </c>
      <c r="M321" s="114" t="str">
        <f>IF(LEN(Formátování_v3!J323)+LEN(Formátování_v3!L323)+LEN(Formátování_v3!N323)-LEN(SUBSTITUTE(UPPER(Formátování_v3!J323),"B",""))-LEN(SUBSTITUTE(UPPER(Formátování_v3!L323),"B",""))-LEN(SUBSTITUTE(UPPER(Formátování_v3!N323),"B",""))&gt;1,IF(ISERROR(FIND("B",UPPER(Formátování_v3!N323),1)),IF(ISERROR(FIND("B",UPPER(Formátování_v3!L323),1)),"0,5","1"),"2"),"")</f>
        <v/>
      </c>
      <c r="N321" s="114" t="str">
        <f>IF(LEN(Formátování_v3!J323)-LEN(SUBSTITUTE(UPPER(Formátování_v3!J323),"A",""))&gt;0,"0,5",IF(LEN(Formátování_v3!L323)-LEN(SUBSTITUTE(UPPER(Formátování_v3!L323),"A",""))&gt;0,"1",IF(LEN(Formátování_v3!N323)-LEN(SUBSTITUTE(UPPER(Formátování_v3!N323),"A",""))&gt;0,"2","")))</f>
        <v/>
      </c>
      <c r="O321" s="115" t="str">
        <f>IF(LEN(Formátování_v3!J323)+LEN(Formátování_v3!L323)+LEN(Formátování_v3!N323)-LEN(SUBSTITUTE(UPPER(Formátování_v3!J323),"A",""))-LEN(SUBSTITUTE(UPPER(Formátování_v3!L323),"A",""))-LEN(SUBSTITUTE(UPPER(Formátování_v3!N323),"A",""))&gt;1,IF(ISERROR(FIND("A",UPPER(Formátování_v3!N323),1)),IF(ISERROR(FIND("A",UPPER(Formátování_v3!L323),1)),"0,5","1"),"2"),"")</f>
        <v/>
      </c>
      <c r="P321" s="48"/>
      <c r="Q321" s="65">
        <f t="shared" si="55"/>
        <v>0</v>
      </c>
      <c r="R321" s="65" t="str">
        <f>IF(Formátování_v3!P323 &lt;&gt; "",Formátování_v3!P323,"")</f>
        <v/>
      </c>
      <c r="S321" s="66">
        <f t="shared" si="56"/>
        <v>0</v>
      </c>
      <c r="T321" s="58">
        <f t="shared" si="57"/>
        <v>0</v>
      </c>
      <c r="U321" s="58">
        <f t="shared" si="58"/>
        <v>0</v>
      </c>
      <c r="V321" s="58">
        <f t="shared" si="59"/>
        <v>0</v>
      </c>
      <c r="W321" s="58">
        <f t="shared" si="60"/>
        <v>0</v>
      </c>
      <c r="X321" s="58">
        <f t="shared" si="61"/>
        <v>0</v>
      </c>
      <c r="Y321" s="58">
        <f t="shared" si="62"/>
        <v>0</v>
      </c>
      <c r="Z321" s="1">
        <f t="shared" si="63"/>
        <v>0</v>
      </c>
      <c r="AE321" s="51">
        <f t="shared" si="54"/>
        <v>0</v>
      </c>
    </row>
    <row r="322" spans="1:31" ht="18.75" x14ac:dyDescent="0.2">
      <c r="A322" s="24">
        <f t="shared" si="53"/>
        <v>305</v>
      </c>
      <c r="B322" s="25">
        <f>Formátování_v3!B324</f>
        <v>0</v>
      </c>
      <c r="C322" s="244">
        <f>Formátování_v3!C324</f>
        <v>0</v>
      </c>
      <c r="D322" s="245"/>
      <c r="E322" s="245"/>
      <c r="F322" s="245"/>
      <c r="G322" s="245"/>
      <c r="H322" s="246"/>
      <c r="I322" s="67">
        <f>Formátování_v3!D324</f>
        <v>0</v>
      </c>
      <c r="J322" s="68">
        <f>Formátování_v3!F324</f>
        <v>0</v>
      </c>
      <c r="K322" s="69">
        <f>Formátování_v3!G324</f>
        <v>0</v>
      </c>
      <c r="L322" s="113" t="str">
        <f>IF(LEN(Formátování_v3!J324)-LEN(SUBSTITUTE(UPPER(Formátování_v3!J324),"B",""))&gt;0,"0,5",IF(LEN(Formátování_v3!L324)-LEN(SUBSTITUTE(UPPER(Formátování_v3!L324),"B",""))&gt;0,"1",IF(LEN(Formátování_v3!N324)-LEN(SUBSTITUTE(UPPER(Formátování_v3!N324),"B",""))&gt;0,"2","")))</f>
        <v/>
      </c>
      <c r="M322" s="114" t="str">
        <f>IF(LEN(Formátování_v3!J324)+LEN(Formátování_v3!L324)+LEN(Formátování_v3!N324)-LEN(SUBSTITUTE(UPPER(Formátování_v3!J324),"B",""))-LEN(SUBSTITUTE(UPPER(Formátování_v3!L324),"B",""))-LEN(SUBSTITUTE(UPPER(Formátování_v3!N324),"B",""))&gt;1,IF(ISERROR(FIND("B",UPPER(Formátování_v3!N324),1)),IF(ISERROR(FIND("B",UPPER(Formátování_v3!L324),1)),"0,5","1"),"2"),"")</f>
        <v/>
      </c>
      <c r="N322" s="114" t="str">
        <f>IF(LEN(Formátování_v3!J324)-LEN(SUBSTITUTE(UPPER(Formátování_v3!J324),"A",""))&gt;0,"0,5",IF(LEN(Formátování_v3!L324)-LEN(SUBSTITUTE(UPPER(Formátování_v3!L324),"A",""))&gt;0,"1",IF(LEN(Formátování_v3!N324)-LEN(SUBSTITUTE(UPPER(Formátování_v3!N324),"A",""))&gt;0,"2","")))</f>
        <v/>
      </c>
      <c r="O322" s="115" t="str">
        <f>IF(LEN(Formátování_v3!J324)+LEN(Formátování_v3!L324)+LEN(Formátování_v3!N324)-LEN(SUBSTITUTE(UPPER(Formátování_v3!J324),"A",""))-LEN(SUBSTITUTE(UPPER(Formátování_v3!L324),"A",""))-LEN(SUBSTITUTE(UPPER(Formátování_v3!N324),"A",""))&gt;1,IF(ISERROR(FIND("A",UPPER(Formátování_v3!N324),1)),IF(ISERROR(FIND("A",UPPER(Formátování_v3!L324),1)),"0,5","1"),"2"),"")</f>
        <v/>
      </c>
      <c r="P322" s="48"/>
      <c r="Q322" s="65">
        <f t="shared" si="55"/>
        <v>0</v>
      </c>
      <c r="R322" s="65" t="str">
        <f>IF(Formátování_v3!P324 &lt;&gt; "",Formátování_v3!P324,"")</f>
        <v/>
      </c>
      <c r="S322" s="66">
        <f t="shared" si="56"/>
        <v>0</v>
      </c>
      <c r="T322" s="58">
        <f t="shared" si="57"/>
        <v>0</v>
      </c>
      <c r="U322" s="58">
        <f t="shared" si="58"/>
        <v>0</v>
      </c>
      <c r="V322" s="58">
        <f t="shared" si="59"/>
        <v>0</v>
      </c>
      <c r="W322" s="58">
        <f t="shared" si="60"/>
        <v>0</v>
      </c>
      <c r="X322" s="58">
        <f t="shared" si="61"/>
        <v>0</v>
      </c>
      <c r="Y322" s="58">
        <f t="shared" si="62"/>
        <v>0</v>
      </c>
      <c r="Z322" s="1">
        <f t="shared" si="63"/>
        <v>0</v>
      </c>
      <c r="AE322" s="51">
        <f t="shared" si="54"/>
        <v>0</v>
      </c>
    </row>
    <row r="323" spans="1:31" ht="18.75" x14ac:dyDescent="0.2">
      <c r="A323" s="24">
        <f t="shared" si="53"/>
        <v>306</v>
      </c>
      <c r="B323" s="25">
        <f>Formátování_v3!B325</f>
        <v>0</v>
      </c>
      <c r="C323" s="244">
        <f>Formátování_v3!C325</f>
        <v>0</v>
      </c>
      <c r="D323" s="245"/>
      <c r="E323" s="245"/>
      <c r="F323" s="245"/>
      <c r="G323" s="245"/>
      <c r="H323" s="246"/>
      <c r="I323" s="67">
        <f>Formátování_v3!D325</f>
        <v>0</v>
      </c>
      <c r="J323" s="68">
        <f>Formátování_v3!F325</f>
        <v>0</v>
      </c>
      <c r="K323" s="69">
        <f>Formátování_v3!G325</f>
        <v>0</v>
      </c>
      <c r="L323" s="113" t="str">
        <f>IF(LEN(Formátování_v3!J325)-LEN(SUBSTITUTE(UPPER(Formátování_v3!J325),"B",""))&gt;0,"0,5",IF(LEN(Formátování_v3!L325)-LEN(SUBSTITUTE(UPPER(Formátování_v3!L325),"B",""))&gt;0,"1",IF(LEN(Formátování_v3!N325)-LEN(SUBSTITUTE(UPPER(Formátování_v3!N325),"B",""))&gt;0,"2","")))</f>
        <v/>
      </c>
      <c r="M323" s="114" t="str">
        <f>IF(LEN(Formátování_v3!J325)+LEN(Formátování_v3!L325)+LEN(Formátování_v3!N325)-LEN(SUBSTITUTE(UPPER(Formátování_v3!J325),"B",""))-LEN(SUBSTITUTE(UPPER(Formátování_v3!L325),"B",""))-LEN(SUBSTITUTE(UPPER(Formátování_v3!N325),"B",""))&gt;1,IF(ISERROR(FIND("B",UPPER(Formátování_v3!N325),1)),IF(ISERROR(FIND("B",UPPER(Formátování_v3!L325),1)),"0,5","1"),"2"),"")</f>
        <v/>
      </c>
      <c r="N323" s="114" t="str">
        <f>IF(LEN(Formátování_v3!J325)-LEN(SUBSTITUTE(UPPER(Formátování_v3!J325),"A",""))&gt;0,"0,5",IF(LEN(Formátování_v3!L325)-LEN(SUBSTITUTE(UPPER(Formátování_v3!L325),"A",""))&gt;0,"1",IF(LEN(Formátování_v3!N325)-LEN(SUBSTITUTE(UPPER(Formátování_v3!N325),"A",""))&gt;0,"2","")))</f>
        <v/>
      </c>
      <c r="O323" s="115" t="str">
        <f>IF(LEN(Formátování_v3!J325)+LEN(Formátování_v3!L325)+LEN(Formátování_v3!N325)-LEN(SUBSTITUTE(UPPER(Formátování_v3!J325),"A",""))-LEN(SUBSTITUTE(UPPER(Formátování_v3!L325),"A",""))-LEN(SUBSTITUTE(UPPER(Formátování_v3!N325),"A",""))&gt;1,IF(ISERROR(FIND("A",UPPER(Formátování_v3!N325),1)),IF(ISERROR(FIND("A",UPPER(Formátování_v3!L325),1)),"0,5","1"),"2"),"")</f>
        <v/>
      </c>
      <c r="P323" s="48"/>
      <c r="Q323" s="65">
        <f t="shared" si="55"/>
        <v>0</v>
      </c>
      <c r="R323" s="65" t="str">
        <f>IF(Formátování_v3!P325 &lt;&gt; "",Formátování_v3!P325,"")</f>
        <v/>
      </c>
      <c r="S323" s="66">
        <f t="shared" si="56"/>
        <v>0</v>
      </c>
      <c r="T323" s="58">
        <f t="shared" si="57"/>
        <v>0</v>
      </c>
      <c r="U323" s="58">
        <f t="shared" si="58"/>
        <v>0</v>
      </c>
      <c r="V323" s="58">
        <f t="shared" si="59"/>
        <v>0</v>
      </c>
      <c r="W323" s="58">
        <f t="shared" si="60"/>
        <v>0</v>
      </c>
      <c r="X323" s="58">
        <f t="shared" si="61"/>
        <v>0</v>
      </c>
      <c r="Y323" s="58">
        <f t="shared" si="62"/>
        <v>0</v>
      </c>
      <c r="Z323" s="1">
        <f t="shared" si="63"/>
        <v>0</v>
      </c>
      <c r="AE323" s="51">
        <f t="shared" si="54"/>
        <v>0</v>
      </c>
    </row>
    <row r="324" spans="1:31" ht="18.75" x14ac:dyDescent="0.2">
      <c r="A324" s="24">
        <f t="shared" si="53"/>
        <v>307</v>
      </c>
      <c r="B324" s="25">
        <f>Formátování_v3!B326</f>
        <v>0</v>
      </c>
      <c r="C324" s="244">
        <f>Formátování_v3!C326</f>
        <v>0</v>
      </c>
      <c r="D324" s="245"/>
      <c r="E324" s="245"/>
      <c r="F324" s="245"/>
      <c r="G324" s="245"/>
      <c r="H324" s="246"/>
      <c r="I324" s="67">
        <f>Formátování_v3!D326</f>
        <v>0</v>
      </c>
      <c r="J324" s="68">
        <f>Formátování_v3!F326</f>
        <v>0</v>
      </c>
      <c r="K324" s="69">
        <f>Formátování_v3!G326</f>
        <v>0</v>
      </c>
      <c r="L324" s="113" t="str">
        <f>IF(LEN(Formátování_v3!J326)-LEN(SUBSTITUTE(UPPER(Formátování_v3!J326),"B",""))&gt;0,"0,5",IF(LEN(Formátování_v3!L326)-LEN(SUBSTITUTE(UPPER(Formátování_v3!L326),"B",""))&gt;0,"1",IF(LEN(Formátování_v3!N326)-LEN(SUBSTITUTE(UPPER(Formátování_v3!N326),"B",""))&gt;0,"2","")))</f>
        <v/>
      </c>
      <c r="M324" s="114" t="str">
        <f>IF(LEN(Formátování_v3!J326)+LEN(Formátování_v3!L326)+LEN(Formátování_v3!N326)-LEN(SUBSTITUTE(UPPER(Formátování_v3!J326),"B",""))-LEN(SUBSTITUTE(UPPER(Formátování_v3!L326),"B",""))-LEN(SUBSTITUTE(UPPER(Formátování_v3!N326),"B",""))&gt;1,IF(ISERROR(FIND("B",UPPER(Formátování_v3!N326),1)),IF(ISERROR(FIND("B",UPPER(Formátování_v3!L326),1)),"0,5","1"),"2"),"")</f>
        <v/>
      </c>
      <c r="N324" s="114" t="str">
        <f>IF(LEN(Formátování_v3!J326)-LEN(SUBSTITUTE(UPPER(Formátování_v3!J326),"A",""))&gt;0,"0,5",IF(LEN(Formátování_v3!L326)-LEN(SUBSTITUTE(UPPER(Formátování_v3!L326),"A",""))&gt;0,"1",IF(LEN(Formátování_v3!N326)-LEN(SUBSTITUTE(UPPER(Formátování_v3!N326),"A",""))&gt;0,"2","")))</f>
        <v/>
      </c>
      <c r="O324" s="115" t="str">
        <f>IF(LEN(Formátování_v3!J326)+LEN(Formátování_v3!L326)+LEN(Formátování_v3!N326)-LEN(SUBSTITUTE(UPPER(Formátování_v3!J326),"A",""))-LEN(SUBSTITUTE(UPPER(Formátování_v3!L326),"A",""))-LEN(SUBSTITUTE(UPPER(Formátování_v3!N326),"A",""))&gt;1,IF(ISERROR(FIND("A",UPPER(Formátování_v3!N326),1)),IF(ISERROR(FIND("A",UPPER(Formátování_v3!L326),1)),"0,5","1"),"2"),"")</f>
        <v/>
      </c>
      <c r="P324" s="48"/>
      <c r="Q324" s="65">
        <f t="shared" si="55"/>
        <v>0</v>
      </c>
      <c r="R324" s="65" t="str">
        <f>IF(Formátování_v3!P326 &lt;&gt; "",Formátování_v3!P326,"")</f>
        <v/>
      </c>
      <c r="S324" s="66">
        <f t="shared" si="56"/>
        <v>0</v>
      </c>
      <c r="T324" s="58">
        <f t="shared" si="57"/>
        <v>0</v>
      </c>
      <c r="U324" s="58">
        <f t="shared" si="58"/>
        <v>0</v>
      </c>
      <c r="V324" s="58">
        <f t="shared" si="59"/>
        <v>0</v>
      </c>
      <c r="W324" s="58">
        <f t="shared" si="60"/>
        <v>0</v>
      </c>
      <c r="X324" s="58">
        <f t="shared" si="61"/>
        <v>0</v>
      </c>
      <c r="Y324" s="58">
        <f t="shared" si="62"/>
        <v>0</v>
      </c>
      <c r="Z324" s="1">
        <f t="shared" si="63"/>
        <v>0</v>
      </c>
      <c r="AE324" s="51">
        <f t="shared" si="54"/>
        <v>0</v>
      </c>
    </row>
    <row r="325" spans="1:31" ht="18.75" x14ac:dyDescent="0.2">
      <c r="A325" s="24">
        <f t="shared" si="53"/>
        <v>308</v>
      </c>
      <c r="B325" s="25">
        <f>Formátování_v3!B327</f>
        <v>0</v>
      </c>
      <c r="C325" s="244">
        <f>Formátování_v3!C327</f>
        <v>0</v>
      </c>
      <c r="D325" s="245"/>
      <c r="E325" s="245"/>
      <c r="F325" s="245"/>
      <c r="G325" s="245"/>
      <c r="H325" s="246"/>
      <c r="I325" s="67">
        <f>Formátování_v3!D327</f>
        <v>0</v>
      </c>
      <c r="J325" s="68">
        <f>Formátování_v3!F327</f>
        <v>0</v>
      </c>
      <c r="K325" s="69">
        <f>Formátování_v3!G327</f>
        <v>0</v>
      </c>
      <c r="L325" s="113" t="str">
        <f>IF(LEN(Formátování_v3!J327)-LEN(SUBSTITUTE(UPPER(Formátování_v3!J327),"B",""))&gt;0,"0,5",IF(LEN(Formátování_v3!L327)-LEN(SUBSTITUTE(UPPER(Formátování_v3!L327),"B",""))&gt;0,"1",IF(LEN(Formátování_v3!N327)-LEN(SUBSTITUTE(UPPER(Formátování_v3!N327),"B",""))&gt;0,"2","")))</f>
        <v/>
      </c>
      <c r="M325" s="114" t="str">
        <f>IF(LEN(Formátování_v3!J327)+LEN(Formátování_v3!L327)+LEN(Formátování_v3!N327)-LEN(SUBSTITUTE(UPPER(Formátování_v3!J327),"B",""))-LEN(SUBSTITUTE(UPPER(Formátování_v3!L327),"B",""))-LEN(SUBSTITUTE(UPPER(Formátování_v3!N327),"B",""))&gt;1,IF(ISERROR(FIND("B",UPPER(Formátování_v3!N327),1)),IF(ISERROR(FIND("B",UPPER(Formátování_v3!L327),1)),"0,5","1"),"2"),"")</f>
        <v/>
      </c>
      <c r="N325" s="114" t="str">
        <f>IF(LEN(Formátování_v3!J327)-LEN(SUBSTITUTE(UPPER(Formátování_v3!J327),"A",""))&gt;0,"0,5",IF(LEN(Formátování_v3!L327)-LEN(SUBSTITUTE(UPPER(Formátování_v3!L327),"A",""))&gt;0,"1",IF(LEN(Formátování_v3!N327)-LEN(SUBSTITUTE(UPPER(Formátování_v3!N327),"A",""))&gt;0,"2","")))</f>
        <v/>
      </c>
      <c r="O325" s="115" t="str">
        <f>IF(LEN(Formátování_v3!J327)+LEN(Formátování_v3!L327)+LEN(Formátování_v3!N327)-LEN(SUBSTITUTE(UPPER(Formátování_v3!J327),"A",""))-LEN(SUBSTITUTE(UPPER(Formátování_v3!L327),"A",""))-LEN(SUBSTITUTE(UPPER(Formátování_v3!N327),"A",""))&gt;1,IF(ISERROR(FIND("A",UPPER(Formátování_v3!N327),1)),IF(ISERROR(FIND("A",UPPER(Formátování_v3!L327),1)),"0,5","1"),"2"),"")</f>
        <v/>
      </c>
      <c r="P325" s="48"/>
      <c r="Q325" s="65">
        <f t="shared" si="55"/>
        <v>0</v>
      </c>
      <c r="R325" s="65" t="str">
        <f>IF(Formátování_v3!P327 &lt;&gt; "",Formátování_v3!P327,"")</f>
        <v/>
      </c>
      <c r="S325" s="66">
        <f t="shared" si="56"/>
        <v>0</v>
      </c>
      <c r="T325" s="58">
        <f t="shared" si="57"/>
        <v>0</v>
      </c>
      <c r="U325" s="58">
        <f t="shared" si="58"/>
        <v>0</v>
      </c>
      <c r="V325" s="58">
        <f t="shared" si="59"/>
        <v>0</v>
      </c>
      <c r="W325" s="58">
        <f t="shared" si="60"/>
        <v>0</v>
      </c>
      <c r="X325" s="58">
        <f t="shared" si="61"/>
        <v>0</v>
      </c>
      <c r="Y325" s="58">
        <f t="shared" si="62"/>
        <v>0</v>
      </c>
      <c r="Z325" s="1">
        <f t="shared" si="63"/>
        <v>0</v>
      </c>
      <c r="AE325" s="51">
        <f t="shared" si="54"/>
        <v>0</v>
      </c>
    </row>
    <row r="326" spans="1:31" ht="18.75" x14ac:dyDescent="0.2">
      <c r="A326" s="24">
        <f t="shared" si="53"/>
        <v>309</v>
      </c>
      <c r="B326" s="25">
        <f>Formátování_v3!B328</f>
        <v>0</v>
      </c>
      <c r="C326" s="244">
        <f>Formátování_v3!C328</f>
        <v>0</v>
      </c>
      <c r="D326" s="245"/>
      <c r="E326" s="245"/>
      <c r="F326" s="245"/>
      <c r="G326" s="245"/>
      <c r="H326" s="246"/>
      <c r="I326" s="67">
        <f>Formátování_v3!D328</f>
        <v>0</v>
      </c>
      <c r="J326" s="68">
        <f>Formátování_v3!F328</f>
        <v>0</v>
      </c>
      <c r="K326" s="69">
        <f>Formátování_v3!G328</f>
        <v>0</v>
      </c>
      <c r="L326" s="113" t="str">
        <f>IF(LEN(Formátování_v3!J328)-LEN(SUBSTITUTE(UPPER(Formátování_v3!J328),"B",""))&gt;0,"0,5",IF(LEN(Formátování_v3!L328)-LEN(SUBSTITUTE(UPPER(Formátování_v3!L328),"B",""))&gt;0,"1",IF(LEN(Formátování_v3!N328)-LEN(SUBSTITUTE(UPPER(Formátování_v3!N328),"B",""))&gt;0,"2","")))</f>
        <v/>
      </c>
      <c r="M326" s="114" t="str">
        <f>IF(LEN(Formátování_v3!J328)+LEN(Formátování_v3!L328)+LEN(Formátování_v3!N328)-LEN(SUBSTITUTE(UPPER(Formátování_v3!J328),"B",""))-LEN(SUBSTITUTE(UPPER(Formátování_v3!L328),"B",""))-LEN(SUBSTITUTE(UPPER(Formátování_v3!N328),"B",""))&gt;1,IF(ISERROR(FIND("B",UPPER(Formátování_v3!N328),1)),IF(ISERROR(FIND("B",UPPER(Formátování_v3!L328),1)),"0,5","1"),"2"),"")</f>
        <v/>
      </c>
      <c r="N326" s="114" t="str">
        <f>IF(LEN(Formátování_v3!J328)-LEN(SUBSTITUTE(UPPER(Formátování_v3!J328),"A",""))&gt;0,"0,5",IF(LEN(Formátování_v3!L328)-LEN(SUBSTITUTE(UPPER(Formátování_v3!L328),"A",""))&gt;0,"1",IF(LEN(Formátování_v3!N328)-LEN(SUBSTITUTE(UPPER(Formátování_v3!N328),"A",""))&gt;0,"2","")))</f>
        <v/>
      </c>
      <c r="O326" s="115" t="str">
        <f>IF(LEN(Formátování_v3!J328)+LEN(Formátování_v3!L328)+LEN(Formátování_v3!N328)-LEN(SUBSTITUTE(UPPER(Formátování_v3!J328),"A",""))-LEN(SUBSTITUTE(UPPER(Formátování_v3!L328),"A",""))-LEN(SUBSTITUTE(UPPER(Formátování_v3!N328),"A",""))&gt;1,IF(ISERROR(FIND("A",UPPER(Formátování_v3!N328),1)),IF(ISERROR(FIND("A",UPPER(Formátování_v3!L328),1)),"0,5","1"),"2"),"")</f>
        <v/>
      </c>
      <c r="P326" s="48"/>
      <c r="Q326" s="65">
        <f t="shared" si="55"/>
        <v>0</v>
      </c>
      <c r="R326" s="65" t="str">
        <f>IF(Formátování_v3!P328 &lt;&gt; "",Formátování_v3!P328,"")</f>
        <v/>
      </c>
      <c r="S326" s="66">
        <f t="shared" si="56"/>
        <v>0</v>
      </c>
      <c r="T326" s="58">
        <f t="shared" si="57"/>
        <v>0</v>
      </c>
      <c r="U326" s="58">
        <f t="shared" si="58"/>
        <v>0</v>
      </c>
      <c r="V326" s="58">
        <f t="shared" si="59"/>
        <v>0</v>
      </c>
      <c r="W326" s="58">
        <f t="shared" si="60"/>
        <v>0</v>
      </c>
      <c r="X326" s="58">
        <f t="shared" si="61"/>
        <v>0</v>
      </c>
      <c r="Y326" s="58">
        <f t="shared" si="62"/>
        <v>0</v>
      </c>
      <c r="Z326" s="1">
        <f t="shared" si="63"/>
        <v>0</v>
      </c>
      <c r="AE326" s="51">
        <f t="shared" si="54"/>
        <v>0</v>
      </c>
    </row>
    <row r="327" spans="1:31" ht="18.75" x14ac:dyDescent="0.2">
      <c r="A327" s="24">
        <f t="shared" si="53"/>
        <v>310</v>
      </c>
      <c r="B327" s="25">
        <f>Formátování_v3!B329</f>
        <v>0</v>
      </c>
      <c r="C327" s="244">
        <f>Formátování_v3!C329</f>
        <v>0</v>
      </c>
      <c r="D327" s="245"/>
      <c r="E327" s="245"/>
      <c r="F327" s="245"/>
      <c r="G327" s="245"/>
      <c r="H327" s="246"/>
      <c r="I327" s="67">
        <f>Formátování_v3!D329</f>
        <v>0</v>
      </c>
      <c r="J327" s="68">
        <f>Formátování_v3!F329</f>
        <v>0</v>
      </c>
      <c r="K327" s="69">
        <f>Formátování_v3!G329</f>
        <v>0</v>
      </c>
      <c r="L327" s="113" t="str">
        <f>IF(LEN(Formátování_v3!J329)-LEN(SUBSTITUTE(UPPER(Formátování_v3!J329),"B",""))&gt;0,"0,5",IF(LEN(Formátování_v3!L329)-LEN(SUBSTITUTE(UPPER(Formátování_v3!L329),"B",""))&gt;0,"1",IF(LEN(Formátování_v3!N329)-LEN(SUBSTITUTE(UPPER(Formátování_v3!N329),"B",""))&gt;0,"2","")))</f>
        <v/>
      </c>
      <c r="M327" s="114" t="str">
        <f>IF(LEN(Formátování_v3!J329)+LEN(Formátování_v3!L329)+LEN(Formátování_v3!N329)-LEN(SUBSTITUTE(UPPER(Formátování_v3!J329),"B",""))-LEN(SUBSTITUTE(UPPER(Formátování_v3!L329),"B",""))-LEN(SUBSTITUTE(UPPER(Formátování_v3!N329),"B",""))&gt;1,IF(ISERROR(FIND("B",UPPER(Formátování_v3!N329),1)),IF(ISERROR(FIND("B",UPPER(Formátování_v3!L329),1)),"0,5","1"),"2"),"")</f>
        <v/>
      </c>
      <c r="N327" s="114" t="str">
        <f>IF(LEN(Formátování_v3!J329)-LEN(SUBSTITUTE(UPPER(Formátování_v3!J329),"A",""))&gt;0,"0,5",IF(LEN(Formátování_v3!L329)-LEN(SUBSTITUTE(UPPER(Formátování_v3!L329),"A",""))&gt;0,"1",IF(LEN(Formátování_v3!N329)-LEN(SUBSTITUTE(UPPER(Formátování_v3!N329),"A",""))&gt;0,"2","")))</f>
        <v/>
      </c>
      <c r="O327" s="115" t="str">
        <f>IF(LEN(Formátování_v3!J329)+LEN(Formátování_v3!L329)+LEN(Formátování_v3!N329)-LEN(SUBSTITUTE(UPPER(Formátování_v3!J329),"A",""))-LEN(SUBSTITUTE(UPPER(Formátování_v3!L329),"A",""))-LEN(SUBSTITUTE(UPPER(Formátování_v3!N329),"A",""))&gt;1,IF(ISERROR(FIND("A",UPPER(Formátování_v3!N329),1)),IF(ISERROR(FIND("A",UPPER(Formátování_v3!L329),1)),"0,5","1"),"2"),"")</f>
        <v/>
      </c>
      <c r="P327" s="48"/>
      <c r="Q327" s="65">
        <f t="shared" si="55"/>
        <v>0</v>
      </c>
      <c r="R327" s="65" t="str">
        <f>IF(Formátování_v3!P329 &lt;&gt; "",Formátování_v3!P329,"")</f>
        <v/>
      </c>
      <c r="S327" s="66">
        <f t="shared" si="56"/>
        <v>0</v>
      </c>
      <c r="T327" s="58">
        <f t="shared" si="57"/>
        <v>0</v>
      </c>
      <c r="U327" s="58">
        <f t="shared" si="58"/>
        <v>0</v>
      </c>
      <c r="V327" s="58">
        <f t="shared" si="59"/>
        <v>0</v>
      </c>
      <c r="W327" s="58">
        <f t="shared" si="60"/>
        <v>0</v>
      </c>
      <c r="X327" s="58">
        <f t="shared" si="61"/>
        <v>0</v>
      </c>
      <c r="Y327" s="58">
        <f t="shared" si="62"/>
        <v>0</v>
      </c>
      <c r="Z327" s="1">
        <f t="shared" si="63"/>
        <v>0</v>
      </c>
      <c r="AE327" s="51">
        <f t="shared" si="54"/>
        <v>0</v>
      </c>
    </row>
    <row r="328" spans="1:31" ht="18.75" x14ac:dyDescent="0.2">
      <c r="A328" s="24">
        <f t="shared" si="53"/>
        <v>311</v>
      </c>
      <c r="B328" s="25">
        <f>Formátování_v3!B330</f>
        <v>0</v>
      </c>
      <c r="C328" s="244">
        <f>Formátování_v3!C330</f>
        <v>0</v>
      </c>
      <c r="D328" s="245"/>
      <c r="E328" s="245"/>
      <c r="F328" s="245"/>
      <c r="G328" s="245"/>
      <c r="H328" s="246"/>
      <c r="I328" s="67">
        <f>Formátování_v3!D330</f>
        <v>0</v>
      </c>
      <c r="J328" s="68">
        <f>Formátování_v3!F330</f>
        <v>0</v>
      </c>
      <c r="K328" s="69">
        <f>Formátování_v3!G330</f>
        <v>0</v>
      </c>
      <c r="L328" s="113" t="str">
        <f>IF(LEN(Formátování_v3!J330)-LEN(SUBSTITUTE(UPPER(Formátování_v3!J330),"B",""))&gt;0,"0,5",IF(LEN(Formátování_v3!L330)-LEN(SUBSTITUTE(UPPER(Formátování_v3!L330),"B",""))&gt;0,"1",IF(LEN(Formátování_v3!N330)-LEN(SUBSTITUTE(UPPER(Formátování_v3!N330),"B",""))&gt;0,"2","")))</f>
        <v/>
      </c>
      <c r="M328" s="114" t="str">
        <f>IF(LEN(Formátování_v3!J330)+LEN(Formátování_v3!L330)+LEN(Formátování_v3!N330)-LEN(SUBSTITUTE(UPPER(Formátování_v3!J330),"B",""))-LEN(SUBSTITUTE(UPPER(Formátování_v3!L330),"B",""))-LEN(SUBSTITUTE(UPPER(Formátování_v3!N330),"B",""))&gt;1,IF(ISERROR(FIND("B",UPPER(Formátování_v3!N330),1)),IF(ISERROR(FIND("B",UPPER(Formátování_v3!L330),1)),"0,5","1"),"2"),"")</f>
        <v/>
      </c>
      <c r="N328" s="114" t="str">
        <f>IF(LEN(Formátování_v3!J330)-LEN(SUBSTITUTE(UPPER(Formátování_v3!J330),"A",""))&gt;0,"0,5",IF(LEN(Formátování_v3!L330)-LEN(SUBSTITUTE(UPPER(Formátování_v3!L330),"A",""))&gt;0,"1",IF(LEN(Formátování_v3!N330)-LEN(SUBSTITUTE(UPPER(Formátování_v3!N330),"A",""))&gt;0,"2","")))</f>
        <v/>
      </c>
      <c r="O328" s="115" t="str">
        <f>IF(LEN(Formátování_v3!J330)+LEN(Formátování_v3!L330)+LEN(Formátování_v3!N330)-LEN(SUBSTITUTE(UPPER(Formátování_v3!J330),"A",""))-LEN(SUBSTITUTE(UPPER(Formátování_v3!L330),"A",""))-LEN(SUBSTITUTE(UPPER(Formátování_v3!N330),"A",""))&gt;1,IF(ISERROR(FIND("A",UPPER(Formátování_v3!N330),1)),IF(ISERROR(FIND("A",UPPER(Formátování_v3!L330),1)),"0,5","1"),"2"),"")</f>
        <v/>
      </c>
      <c r="P328" s="48"/>
      <c r="Q328" s="65">
        <f t="shared" si="55"/>
        <v>0</v>
      </c>
      <c r="R328" s="65" t="str">
        <f>IF(Formátování_v3!P330 &lt;&gt; "",Formátování_v3!P330,"")</f>
        <v/>
      </c>
      <c r="S328" s="66">
        <f t="shared" si="56"/>
        <v>0</v>
      </c>
      <c r="T328" s="58">
        <f t="shared" si="57"/>
        <v>0</v>
      </c>
      <c r="U328" s="58">
        <f t="shared" si="58"/>
        <v>0</v>
      </c>
      <c r="V328" s="58">
        <f t="shared" si="59"/>
        <v>0</v>
      </c>
      <c r="W328" s="58">
        <f t="shared" si="60"/>
        <v>0</v>
      </c>
      <c r="X328" s="58">
        <f t="shared" si="61"/>
        <v>0</v>
      </c>
      <c r="Y328" s="58">
        <f t="shared" si="62"/>
        <v>0</v>
      </c>
      <c r="Z328" s="1">
        <f t="shared" si="63"/>
        <v>0</v>
      </c>
      <c r="AE328" s="51">
        <f t="shared" si="54"/>
        <v>0</v>
      </c>
    </row>
    <row r="329" spans="1:31" ht="18.75" x14ac:dyDescent="0.2">
      <c r="A329" s="24">
        <f t="shared" si="53"/>
        <v>312</v>
      </c>
      <c r="B329" s="25">
        <f>Formátování_v3!B331</f>
        <v>0</v>
      </c>
      <c r="C329" s="244">
        <f>Formátování_v3!C331</f>
        <v>0</v>
      </c>
      <c r="D329" s="245"/>
      <c r="E329" s="245"/>
      <c r="F329" s="245"/>
      <c r="G329" s="245"/>
      <c r="H329" s="246"/>
      <c r="I329" s="67">
        <f>Formátování_v3!D331</f>
        <v>0</v>
      </c>
      <c r="J329" s="68">
        <f>Formátování_v3!F331</f>
        <v>0</v>
      </c>
      <c r="K329" s="69">
        <f>Formátování_v3!G331</f>
        <v>0</v>
      </c>
      <c r="L329" s="113" t="str">
        <f>IF(LEN(Formátování_v3!J331)-LEN(SUBSTITUTE(UPPER(Formátování_v3!J331),"B",""))&gt;0,"0,5",IF(LEN(Formátování_v3!L331)-LEN(SUBSTITUTE(UPPER(Formátování_v3!L331),"B",""))&gt;0,"1",IF(LEN(Formátování_v3!N331)-LEN(SUBSTITUTE(UPPER(Formátování_v3!N331),"B",""))&gt;0,"2","")))</f>
        <v/>
      </c>
      <c r="M329" s="114" t="str">
        <f>IF(LEN(Formátování_v3!J331)+LEN(Formátování_v3!L331)+LEN(Formátování_v3!N331)-LEN(SUBSTITUTE(UPPER(Formátování_v3!J331),"B",""))-LEN(SUBSTITUTE(UPPER(Formátování_v3!L331),"B",""))-LEN(SUBSTITUTE(UPPER(Formátování_v3!N331),"B",""))&gt;1,IF(ISERROR(FIND("B",UPPER(Formátování_v3!N331),1)),IF(ISERROR(FIND("B",UPPER(Formátování_v3!L331),1)),"0,5","1"),"2"),"")</f>
        <v/>
      </c>
      <c r="N329" s="114" t="str">
        <f>IF(LEN(Formátování_v3!J331)-LEN(SUBSTITUTE(UPPER(Formátování_v3!J331),"A",""))&gt;0,"0,5",IF(LEN(Formátování_v3!L331)-LEN(SUBSTITUTE(UPPER(Formátování_v3!L331),"A",""))&gt;0,"1",IF(LEN(Formátování_v3!N331)-LEN(SUBSTITUTE(UPPER(Formátování_v3!N331),"A",""))&gt;0,"2","")))</f>
        <v/>
      </c>
      <c r="O329" s="115" t="str">
        <f>IF(LEN(Formátování_v3!J331)+LEN(Formátování_v3!L331)+LEN(Formátování_v3!N331)-LEN(SUBSTITUTE(UPPER(Formátování_v3!J331),"A",""))-LEN(SUBSTITUTE(UPPER(Formátování_v3!L331),"A",""))-LEN(SUBSTITUTE(UPPER(Formátování_v3!N331),"A",""))&gt;1,IF(ISERROR(FIND("A",UPPER(Formátování_v3!N331),1)),IF(ISERROR(FIND("A",UPPER(Formátování_v3!L331),1)),"0,5","1"),"2"),"")</f>
        <v/>
      </c>
      <c r="P329" s="48"/>
      <c r="Q329" s="65">
        <f t="shared" si="55"/>
        <v>0</v>
      </c>
      <c r="R329" s="65" t="str">
        <f>IF(Formátování_v3!P331 &lt;&gt; "",Formátování_v3!P331,"")</f>
        <v/>
      </c>
      <c r="S329" s="66">
        <f t="shared" si="56"/>
        <v>0</v>
      </c>
      <c r="T329" s="58">
        <f t="shared" si="57"/>
        <v>0</v>
      </c>
      <c r="U329" s="58">
        <f t="shared" si="58"/>
        <v>0</v>
      </c>
      <c r="V329" s="58">
        <f t="shared" si="59"/>
        <v>0</v>
      </c>
      <c r="W329" s="58">
        <f t="shared" si="60"/>
        <v>0</v>
      </c>
      <c r="X329" s="58">
        <f t="shared" si="61"/>
        <v>0</v>
      </c>
      <c r="Y329" s="58">
        <f t="shared" si="62"/>
        <v>0</v>
      </c>
      <c r="Z329" s="1">
        <f t="shared" si="63"/>
        <v>0</v>
      </c>
      <c r="AE329" s="51">
        <f t="shared" si="54"/>
        <v>0</v>
      </c>
    </row>
    <row r="330" spans="1:31" ht="18.75" x14ac:dyDescent="0.2">
      <c r="A330" s="24">
        <f t="shared" si="53"/>
        <v>313</v>
      </c>
      <c r="B330" s="25">
        <f>Formátování_v3!B332</f>
        <v>0</v>
      </c>
      <c r="C330" s="244">
        <f>Formátování_v3!C332</f>
        <v>0</v>
      </c>
      <c r="D330" s="245"/>
      <c r="E330" s="245"/>
      <c r="F330" s="245"/>
      <c r="G330" s="245"/>
      <c r="H330" s="246"/>
      <c r="I330" s="67">
        <f>Formátování_v3!D332</f>
        <v>0</v>
      </c>
      <c r="J330" s="68">
        <f>Formátování_v3!F332</f>
        <v>0</v>
      </c>
      <c r="K330" s="69">
        <f>Formátování_v3!G332</f>
        <v>0</v>
      </c>
      <c r="L330" s="113" t="str">
        <f>IF(LEN(Formátování_v3!J332)-LEN(SUBSTITUTE(UPPER(Formátování_v3!J332),"B",""))&gt;0,"0,5",IF(LEN(Formátování_v3!L332)-LEN(SUBSTITUTE(UPPER(Formátování_v3!L332),"B",""))&gt;0,"1",IF(LEN(Formátování_v3!N332)-LEN(SUBSTITUTE(UPPER(Formátování_v3!N332),"B",""))&gt;0,"2","")))</f>
        <v/>
      </c>
      <c r="M330" s="114" t="str">
        <f>IF(LEN(Formátování_v3!J332)+LEN(Formátování_v3!L332)+LEN(Formátování_v3!N332)-LEN(SUBSTITUTE(UPPER(Formátování_v3!J332),"B",""))-LEN(SUBSTITUTE(UPPER(Formátování_v3!L332),"B",""))-LEN(SUBSTITUTE(UPPER(Formátování_v3!N332),"B",""))&gt;1,IF(ISERROR(FIND("B",UPPER(Formátování_v3!N332),1)),IF(ISERROR(FIND("B",UPPER(Formátování_v3!L332),1)),"0,5","1"),"2"),"")</f>
        <v/>
      </c>
      <c r="N330" s="114" t="str">
        <f>IF(LEN(Formátování_v3!J332)-LEN(SUBSTITUTE(UPPER(Formátování_v3!J332),"A",""))&gt;0,"0,5",IF(LEN(Formátování_v3!L332)-LEN(SUBSTITUTE(UPPER(Formátování_v3!L332),"A",""))&gt;0,"1",IF(LEN(Formátování_v3!N332)-LEN(SUBSTITUTE(UPPER(Formátování_v3!N332),"A",""))&gt;0,"2","")))</f>
        <v/>
      </c>
      <c r="O330" s="115" t="str">
        <f>IF(LEN(Formátování_v3!J332)+LEN(Formátování_v3!L332)+LEN(Formátování_v3!N332)-LEN(SUBSTITUTE(UPPER(Formátování_v3!J332),"A",""))-LEN(SUBSTITUTE(UPPER(Formátování_v3!L332),"A",""))-LEN(SUBSTITUTE(UPPER(Formátování_v3!N332),"A",""))&gt;1,IF(ISERROR(FIND("A",UPPER(Formátování_v3!N332),1)),IF(ISERROR(FIND("A",UPPER(Formátování_v3!L332),1)),"0,5","1"),"2"),"")</f>
        <v/>
      </c>
      <c r="P330" s="48"/>
      <c r="Q330" s="65">
        <f t="shared" si="55"/>
        <v>0</v>
      </c>
      <c r="R330" s="65" t="str">
        <f>IF(Formátování_v3!P332 &lt;&gt; "",Formátování_v3!P332,"")</f>
        <v/>
      </c>
      <c r="S330" s="66">
        <f t="shared" si="56"/>
        <v>0</v>
      </c>
      <c r="T330" s="58">
        <f t="shared" si="57"/>
        <v>0</v>
      </c>
      <c r="U330" s="58">
        <f t="shared" si="58"/>
        <v>0</v>
      </c>
      <c r="V330" s="58">
        <f t="shared" si="59"/>
        <v>0</v>
      </c>
      <c r="W330" s="58">
        <f t="shared" si="60"/>
        <v>0</v>
      </c>
      <c r="X330" s="58">
        <f t="shared" si="61"/>
        <v>0</v>
      </c>
      <c r="Y330" s="58">
        <f t="shared" si="62"/>
        <v>0</v>
      </c>
      <c r="Z330" s="1">
        <f t="shared" si="63"/>
        <v>0</v>
      </c>
      <c r="AE330" s="51">
        <f t="shared" si="54"/>
        <v>0</v>
      </c>
    </row>
    <row r="331" spans="1:31" ht="18.75" x14ac:dyDescent="0.2">
      <c r="A331" s="24">
        <f t="shared" si="53"/>
        <v>314</v>
      </c>
      <c r="B331" s="25">
        <f>Formátování_v3!B333</f>
        <v>0</v>
      </c>
      <c r="C331" s="244">
        <f>Formátování_v3!C333</f>
        <v>0</v>
      </c>
      <c r="D331" s="245"/>
      <c r="E331" s="245"/>
      <c r="F331" s="245"/>
      <c r="G331" s="245"/>
      <c r="H331" s="246"/>
      <c r="I331" s="67">
        <f>Formátování_v3!D333</f>
        <v>0</v>
      </c>
      <c r="J331" s="68">
        <f>Formátování_v3!F333</f>
        <v>0</v>
      </c>
      <c r="K331" s="69">
        <f>Formátování_v3!G333</f>
        <v>0</v>
      </c>
      <c r="L331" s="113" t="str">
        <f>IF(LEN(Formátování_v3!J333)-LEN(SUBSTITUTE(UPPER(Formátování_v3!J333),"B",""))&gt;0,"0,5",IF(LEN(Formátování_v3!L333)-LEN(SUBSTITUTE(UPPER(Formátování_v3!L333),"B",""))&gt;0,"1",IF(LEN(Formátování_v3!N333)-LEN(SUBSTITUTE(UPPER(Formátování_v3!N333),"B",""))&gt;0,"2","")))</f>
        <v/>
      </c>
      <c r="M331" s="114" t="str">
        <f>IF(LEN(Formátování_v3!J333)+LEN(Formátování_v3!L333)+LEN(Formátování_v3!N333)-LEN(SUBSTITUTE(UPPER(Formátování_v3!J333),"B",""))-LEN(SUBSTITUTE(UPPER(Formátování_v3!L333),"B",""))-LEN(SUBSTITUTE(UPPER(Formátování_v3!N333),"B",""))&gt;1,IF(ISERROR(FIND("B",UPPER(Formátování_v3!N333),1)),IF(ISERROR(FIND("B",UPPER(Formátování_v3!L333),1)),"0,5","1"),"2"),"")</f>
        <v/>
      </c>
      <c r="N331" s="114" t="str">
        <f>IF(LEN(Formátování_v3!J333)-LEN(SUBSTITUTE(UPPER(Formátování_v3!J333),"A",""))&gt;0,"0,5",IF(LEN(Formátování_v3!L333)-LEN(SUBSTITUTE(UPPER(Formátování_v3!L333),"A",""))&gt;0,"1",IF(LEN(Formátování_v3!N333)-LEN(SUBSTITUTE(UPPER(Formátování_v3!N333),"A",""))&gt;0,"2","")))</f>
        <v/>
      </c>
      <c r="O331" s="115" t="str">
        <f>IF(LEN(Formátování_v3!J333)+LEN(Formátování_v3!L333)+LEN(Formátování_v3!N333)-LEN(SUBSTITUTE(UPPER(Formátování_v3!J333),"A",""))-LEN(SUBSTITUTE(UPPER(Formátování_v3!L333),"A",""))-LEN(SUBSTITUTE(UPPER(Formátování_v3!N333),"A",""))&gt;1,IF(ISERROR(FIND("A",UPPER(Formátování_v3!N333),1)),IF(ISERROR(FIND("A",UPPER(Formátování_v3!L333),1)),"0,5","1"),"2"),"")</f>
        <v/>
      </c>
      <c r="P331" s="48"/>
      <c r="Q331" s="65">
        <f t="shared" si="55"/>
        <v>0</v>
      </c>
      <c r="R331" s="65" t="str">
        <f>IF(Formátování_v3!P333 &lt;&gt; "",Formátování_v3!P333,"")</f>
        <v/>
      </c>
      <c r="S331" s="66">
        <f t="shared" si="56"/>
        <v>0</v>
      </c>
      <c r="T331" s="58">
        <f t="shared" si="57"/>
        <v>0</v>
      </c>
      <c r="U331" s="58">
        <f t="shared" si="58"/>
        <v>0</v>
      </c>
      <c r="V331" s="58">
        <f t="shared" si="59"/>
        <v>0</v>
      </c>
      <c r="W331" s="58">
        <f t="shared" si="60"/>
        <v>0</v>
      </c>
      <c r="X331" s="58">
        <f t="shared" si="61"/>
        <v>0</v>
      </c>
      <c r="Y331" s="58">
        <f t="shared" si="62"/>
        <v>0</v>
      </c>
      <c r="Z331" s="1">
        <f t="shared" si="63"/>
        <v>0</v>
      </c>
      <c r="AE331" s="51">
        <f t="shared" si="54"/>
        <v>0</v>
      </c>
    </row>
    <row r="332" spans="1:31" ht="18.75" x14ac:dyDescent="0.2">
      <c r="A332" s="24">
        <f t="shared" si="53"/>
        <v>315</v>
      </c>
      <c r="B332" s="25">
        <f>Formátování_v3!B334</f>
        <v>0</v>
      </c>
      <c r="C332" s="244">
        <f>Formátování_v3!C334</f>
        <v>0</v>
      </c>
      <c r="D332" s="245"/>
      <c r="E332" s="245"/>
      <c r="F332" s="245"/>
      <c r="G332" s="245"/>
      <c r="H332" s="246"/>
      <c r="I332" s="67">
        <f>Formátování_v3!D334</f>
        <v>0</v>
      </c>
      <c r="J332" s="68">
        <f>Formátování_v3!F334</f>
        <v>0</v>
      </c>
      <c r="K332" s="69">
        <f>Formátování_v3!G334</f>
        <v>0</v>
      </c>
      <c r="L332" s="113" t="str">
        <f>IF(LEN(Formátování_v3!J334)-LEN(SUBSTITUTE(UPPER(Formátování_v3!J334),"B",""))&gt;0,"0,5",IF(LEN(Formátování_v3!L334)-LEN(SUBSTITUTE(UPPER(Formátování_v3!L334),"B",""))&gt;0,"1",IF(LEN(Formátování_v3!N334)-LEN(SUBSTITUTE(UPPER(Formátování_v3!N334),"B",""))&gt;0,"2","")))</f>
        <v/>
      </c>
      <c r="M332" s="114" t="str">
        <f>IF(LEN(Formátování_v3!J334)+LEN(Formátování_v3!L334)+LEN(Formátování_v3!N334)-LEN(SUBSTITUTE(UPPER(Formátování_v3!J334),"B",""))-LEN(SUBSTITUTE(UPPER(Formátování_v3!L334),"B",""))-LEN(SUBSTITUTE(UPPER(Formátování_v3!N334),"B",""))&gt;1,IF(ISERROR(FIND("B",UPPER(Formátování_v3!N334),1)),IF(ISERROR(FIND("B",UPPER(Formátování_v3!L334),1)),"0,5","1"),"2"),"")</f>
        <v/>
      </c>
      <c r="N332" s="114" t="str">
        <f>IF(LEN(Formátování_v3!J334)-LEN(SUBSTITUTE(UPPER(Formátování_v3!J334),"A",""))&gt;0,"0,5",IF(LEN(Formátování_v3!L334)-LEN(SUBSTITUTE(UPPER(Formátování_v3!L334),"A",""))&gt;0,"1",IF(LEN(Formátování_v3!N334)-LEN(SUBSTITUTE(UPPER(Formátování_v3!N334),"A",""))&gt;0,"2","")))</f>
        <v/>
      </c>
      <c r="O332" s="115" t="str">
        <f>IF(LEN(Formátování_v3!J334)+LEN(Formátování_v3!L334)+LEN(Formátování_v3!N334)-LEN(SUBSTITUTE(UPPER(Formátování_v3!J334),"A",""))-LEN(SUBSTITUTE(UPPER(Formátování_v3!L334),"A",""))-LEN(SUBSTITUTE(UPPER(Formátování_v3!N334),"A",""))&gt;1,IF(ISERROR(FIND("A",UPPER(Formátování_v3!N334),1)),IF(ISERROR(FIND("A",UPPER(Formátování_v3!L334),1)),"0,5","1"),"2"),"")</f>
        <v/>
      </c>
      <c r="P332" s="48"/>
      <c r="Q332" s="65">
        <f t="shared" si="55"/>
        <v>0</v>
      </c>
      <c r="R332" s="65" t="str">
        <f>IF(Formátování_v3!P334 &lt;&gt; "",Formátování_v3!P334,"")</f>
        <v/>
      </c>
      <c r="S332" s="66">
        <f t="shared" si="56"/>
        <v>0</v>
      </c>
      <c r="T332" s="58">
        <f t="shared" si="57"/>
        <v>0</v>
      </c>
      <c r="U332" s="58">
        <f t="shared" si="58"/>
        <v>0</v>
      </c>
      <c r="V332" s="58">
        <f t="shared" si="59"/>
        <v>0</v>
      </c>
      <c r="W332" s="58">
        <f t="shared" si="60"/>
        <v>0</v>
      </c>
      <c r="X332" s="58">
        <f t="shared" si="61"/>
        <v>0</v>
      </c>
      <c r="Y332" s="58">
        <f t="shared" si="62"/>
        <v>0</v>
      </c>
      <c r="Z332" s="1">
        <f t="shared" si="63"/>
        <v>0</v>
      </c>
      <c r="AE332" s="51">
        <f t="shared" si="54"/>
        <v>0</v>
      </c>
    </row>
    <row r="333" spans="1:31" ht="18.75" x14ac:dyDescent="0.2">
      <c r="A333" s="24">
        <f t="shared" si="53"/>
        <v>316</v>
      </c>
      <c r="B333" s="25">
        <f>Formátování_v3!B335</f>
        <v>0</v>
      </c>
      <c r="C333" s="244">
        <f>Formátování_v3!C335</f>
        <v>0</v>
      </c>
      <c r="D333" s="245"/>
      <c r="E333" s="245"/>
      <c r="F333" s="245"/>
      <c r="G333" s="245"/>
      <c r="H333" s="246"/>
      <c r="I333" s="67">
        <f>Formátování_v3!D335</f>
        <v>0</v>
      </c>
      <c r="J333" s="68">
        <f>Formátování_v3!F335</f>
        <v>0</v>
      </c>
      <c r="K333" s="69">
        <f>Formátování_v3!G335</f>
        <v>0</v>
      </c>
      <c r="L333" s="113" t="str">
        <f>IF(LEN(Formátování_v3!J335)-LEN(SUBSTITUTE(UPPER(Formátování_v3!J335),"B",""))&gt;0,"0,5",IF(LEN(Formátování_v3!L335)-LEN(SUBSTITUTE(UPPER(Formátování_v3!L335),"B",""))&gt;0,"1",IF(LEN(Formátování_v3!N335)-LEN(SUBSTITUTE(UPPER(Formátování_v3!N335),"B",""))&gt;0,"2","")))</f>
        <v/>
      </c>
      <c r="M333" s="114" t="str">
        <f>IF(LEN(Formátování_v3!J335)+LEN(Formátování_v3!L335)+LEN(Formátování_v3!N335)-LEN(SUBSTITUTE(UPPER(Formátování_v3!J335),"B",""))-LEN(SUBSTITUTE(UPPER(Formátování_v3!L335),"B",""))-LEN(SUBSTITUTE(UPPER(Formátování_v3!N335),"B",""))&gt;1,IF(ISERROR(FIND("B",UPPER(Formátování_v3!N335),1)),IF(ISERROR(FIND("B",UPPER(Formátování_v3!L335),1)),"0,5","1"),"2"),"")</f>
        <v/>
      </c>
      <c r="N333" s="114" t="str">
        <f>IF(LEN(Formátování_v3!J335)-LEN(SUBSTITUTE(UPPER(Formátování_v3!J335),"A",""))&gt;0,"0,5",IF(LEN(Formátování_v3!L335)-LEN(SUBSTITUTE(UPPER(Formátování_v3!L335),"A",""))&gt;0,"1",IF(LEN(Formátování_v3!N335)-LEN(SUBSTITUTE(UPPER(Formátování_v3!N335),"A",""))&gt;0,"2","")))</f>
        <v/>
      </c>
      <c r="O333" s="115" t="str">
        <f>IF(LEN(Formátování_v3!J335)+LEN(Formátování_v3!L335)+LEN(Formátování_v3!N335)-LEN(SUBSTITUTE(UPPER(Formátování_v3!J335),"A",""))-LEN(SUBSTITUTE(UPPER(Formátování_v3!L335),"A",""))-LEN(SUBSTITUTE(UPPER(Formátování_v3!N335),"A",""))&gt;1,IF(ISERROR(FIND("A",UPPER(Formátování_v3!N335),1)),IF(ISERROR(FIND("A",UPPER(Formátování_v3!L335),1)),"0,5","1"),"2"),"")</f>
        <v/>
      </c>
      <c r="P333" s="48"/>
      <c r="Q333" s="65">
        <f t="shared" si="55"/>
        <v>0</v>
      </c>
      <c r="R333" s="65" t="str">
        <f>IF(Formátování_v3!P335 &lt;&gt; "",Formátování_v3!P335,"")</f>
        <v/>
      </c>
      <c r="S333" s="66">
        <f t="shared" si="56"/>
        <v>0</v>
      </c>
      <c r="T333" s="58">
        <f t="shared" si="57"/>
        <v>0</v>
      </c>
      <c r="U333" s="58">
        <f t="shared" si="58"/>
        <v>0</v>
      </c>
      <c r="V333" s="58">
        <f t="shared" si="59"/>
        <v>0</v>
      </c>
      <c r="W333" s="58">
        <f t="shared" si="60"/>
        <v>0</v>
      </c>
      <c r="X333" s="58">
        <f t="shared" si="61"/>
        <v>0</v>
      </c>
      <c r="Y333" s="58">
        <f t="shared" si="62"/>
        <v>0</v>
      </c>
      <c r="Z333" s="1">
        <f t="shared" si="63"/>
        <v>0</v>
      </c>
      <c r="AE333" s="51">
        <f t="shared" si="54"/>
        <v>0</v>
      </c>
    </row>
    <row r="334" spans="1:31" ht="18.75" x14ac:dyDescent="0.2">
      <c r="A334" s="24">
        <f t="shared" si="53"/>
        <v>317</v>
      </c>
      <c r="B334" s="25">
        <f>Formátování_v3!B336</f>
        <v>0</v>
      </c>
      <c r="C334" s="244">
        <f>Formátování_v3!C336</f>
        <v>0</v>
      </c>
      <c r="D334" s="245"/>
      <c r="E334" s="245"/>
      <c r="F334" s="245"/>
      <c r="G334" s="245"/>
      <c r="H334" s="246"/>
      <c r="I334" s="67">
        <f>Formátování_v3!D336</f>
        <v>0</v>
      </c>
      <c r="J334" s="68">
        <f>Formátování_v3!F336</f>
        <v>0</v>
      </c>
      <c r="K334" s="69">
        <f>Formátování_v3!G336</f>
        <v>0</v>
      </c>
      <c r="L334" s="113" t="str">
        <f>IF(LEN(Formátování_v3!J336)-LEN(SUBSTITUTE(UPPER(Formátování_v3!J336),"B",""))&gt;0,"0,5",IF(LEN(Formátování_v3!L336)-LEN(SUBSTITUTE(UPPER(Formátování_v3!L336),"B",""))&gt;0,"1",IF(LEN(Formátování_v3!N336)-LEN(SUBSTITUTE(UPPER(Formátování_v3!N336),"B",""))&gt;0,"2","")))</f>
        <v/>
      </c>
      <c r="M334" s="114" t="str">
        <f>IF(LEN(Formátování_v3!J336)+LEN(Formátování_v3!L336)+LEN(Formátování_v3!N336)-LEN(SUBSTITUTE(UPPER(Formátování_v3!J336),"B",""))-LEN(SUBSTITUTE(UPPER(Formátování_v3!L336),"B",""))-LEN(SUBSTITUTE(UPPER(Formátování_v3!N336),"B",""))&gt;1,IF(ISERROR(FIND("B",UPPER(Formátování_v3!N336),1)),IF(ISERROR(FIND("B",UPPER(Formátování_v3!L336),1)),"0,5","1"),"2"),"")</f>
        <v/>
      </c>
      <c r="N334" s="114" t="str">
        <f>IF(LEN(Formátování_v3!J336)-LEN(SUBSTITUTE(UPPER(Formátování_v3!J336),"A",""))&gt;0,"0,5",IF(LEN(Formátování_v3!L336)-LEN(SUBSTITUTE(UPPER(Formátování_v3!L336),"A",""))&gt;0,"1",IF(LEN(Formátování_v3!N336)-LEN(SUBSTITUTE(UPPER(Formátování_v3!N336),"A",""))&gt;0,"2","")))</f>
        <v/>
      </c>
      <c r="O334" s="115" t="str">
        <f>IF(LEN(Formátování_v3!J336)+LEN(Formátování_v3!L336)+LEN(Formátování_v3!N336)-LEN(SUBSTITUTE(UPPER(Formátování_v3!J336),"A",""))-LEN(SUBSTITUTE(UPPER(Formátování_v3!L336),"A",""))-LEN(SUBSTITUTE(UPPER(Formátování_v3!N336),"A",""))&gt;1,IF(ISERROR(FIND("A",UPPER(Formátování_v3!N336),1)),IF(ISERROR(FIND("A",UPPER(Formátování_v3!L336),1)),"0,5","1"),"2"),"")</f>
        <v/>
      </c>
      <c r="P334" s="48"/>
      <c r="Q334" s="65">
        <f t="shared" si="55"/>
        <v>0</v>
      </c>
      <c r="R334" s="65" t="str">
        <f>IF(Formátování_v3!P336 &lt;&gt; "",Formátování_v3!P336,"")</f>
        <v/>
      </c>
      <c r="S334" s="66">
        <f t="shared" si="56"/>
        <v>0</v>
      </c>
      <c r="T334" s="58">
        <f t="shared" si="57"/>
        <v>0</v>
      </c>
      <c r="U334" s="58">
        <f t="shared" si="58"/>
        <v>0</v>
      </c>
      <c r="V334" s="58">
        <f t="shared" si="59"/>
        <v>0</v>
      </c>
      <c r="W334" s="58">
        <f t="shared" si="60"/>
        <v>0</v>
      </c>
      <c r="X334" s="58">
        <f t="shared" si="61"/>
        <v>0</v>
      </c>
      <c r="Y334" s="58">
        <f t="shared" si="62"/>
        <v>0</v>
      </c>
      <c r="Z334" s="1">
        <f t="shared" si="63"/>
        <v>0</v>
      </c>
      <c r="AE334" s="51">
        <f t="shared" si="54"/>
        <v>0</v>
      </c>
    </row>
    <row r="335" spans="1:31" ht="18.75" x14ac:dyDescent="0.2">
      <c r="A335" s="24">
        <f t="shared" si="53"/>
        <v>318</v>
      </c>
      <c r="B335" s="25">
        <f>Formátování_v3!B337</f>
        <v>0</v>
      </c>
      <c r="C335" s="244">
        <f>Formátování_v3!C337</f>
        <v>0</v>
      </c>
      <c r="D335" s="245"/>
      <c r="E335" s="245"/>
      <c r="F335" s="245"/>
      <c r="G335" s="245"/>
      <c r="H335" s="246"/>
      <c r="I335" s="67">
        <f>Formátování_v3!D337</f>
        <v>0</v>
      </c>
      <c r="J335" s="68">
        <f>Formátování_v3!F337</f>
        <v>0</v>
      </c>
      <c r="K335" s="69">
        <f>Formátování_v3!G337</f>
        <v>0</v>
      </c>
      <c r="L335" s="113" t="str">
        <f>IF(LEN(Formátování_v3!J337)-LEN(SUBSTITUTE(UPPER(Formátování_v3!J337),"B",""))&gt;0,"0,5",IF(LEN(Formátování_v3!L337)-LEN(SUBSTITUTE(UPPER(Formátování_v3!L337),"B",""))&gt;0,"1",IF(LEN(Formátování_v3!N337)-LEN(SUBSTITUTE(UPPER(Formátování_v3!N337),"B",""))&gt;0,"2","")))</f>
        <v/>
      </c>
      <c r="M335" s="114" t="str">
        <f>IF(LEN(Formátování_v3!J337)+LEN(Formátování_v3!L337)+LEN(Formátování_v3!N337)-LEN(SUBSTITUTE(UPPER(Formátování_v3!J337),"B",""))-LEN(SUBSTITUTE(UPPER(Formátování_v3!L337),"B",""))-LEN(SUBSTITUTE(UPPER(Formátování_v3!N337),"B",""))&gt;1,IF(ISERROR(FIND("B",UPPER(Formátování_v3!N337),1)),IF(ISERROR(FIND("B",UPPER(Formátování_v3!L337),1)),"0,5","1"),"2"),"")</f>
        <v/>
      </c>
      <c r="N335" s="114" t="str">
        <f>IF(LEN(Formátování_v3!J337)-LEN(SUBSTITUTE(UPPER(Formátování_v3!J337),"A",""))&gt;0,"0,5",IF(LEN(Formátování_v3!L337)-LEN(SUBSTITUTE(UPPER(Formátování_v3!L337),"A",""))&gt;0,"1",IF(LEN(Formátování_v3!N337)-LEN(SUBSTITUTE(UPPER(Formátování_v3!N337),"A",""))&gt;0,"2","")))</f>
        <v/>
      </c>
      <c r="O335" s="115" t="str">
        <f>IF(LEN(Formátování_v3!J337)+LEN(Formátování_v3!L337)+LEN(Formátování_v3!N337)-LEN(SUBSTITUTE(UPPER(Formátování_v3!J337),"A",""))-LEN(SUBSTITUTE(UPPER(Formátování_v3!L337),"A",""))-LEN(SUBSTITUTE(UPPER(Formátování_v3!N337),"A",""))&gt;1,IF(ISERROR(FIND("A",UPPER(Formátování_v3!N337),1)),IF(ISERROR(FIND("A",UPPER(Formátování_v3!L337),1)),"0,5","1"),"2"),"")</f>
        <v/>
      </c>
      <c r="P335" s="48"/>
      <c r="Q335" s="65">
        <f t="shared" si="55"/>
        <v>0</v>
      </c>
      <c r="R335" s="65" t="str">
        <f>IF(Formátování_v3!P337 &lt;&gt; "",Formátování_v3!P337,"")</f>
        <v/>
      </c>
      <c r="S335" s="66">
        <f t="shared" si="56"/>
        <v>0</v>
      </c>
      <c r="T335" s="58">
        <f t="shared" si="57"/>
        <v>0</v>
      </c>
      <c r="U335" s="58">
        <f t="shared" si="58"/>
        <v>0</v>
      </c>
      <c r="V335" s="58">
        <f t="shared" si="59"/>
        <v>0</v>
      </c>
      <c r="W335" s="58">
        <f t="shared" si="60"/>
        <v>0</v>
      </c>
      <c r="X335" s="58">
        <f t="shared" si="61"/>
        <v>0</v>
      </c>
      <c r="Y335" s="58">
        <f t="shared" si="62"/>
        <v>0</v>
      </c>
      <c r="Z335" s="1">
        <f t="shared" si="63"/>
        <v>0</v>
      </c>
      <c r="AE335" s="51">
        <f t="shared" si="54"/>
        <v>0</v>
      </c>
    </row>
    <row r="336" spans="1:31" ht="18.75" x14ac:dyDescent="0.2">
      <c r="A336" s="24">
        <f t="shared" si="53"/>
        <v>319</v>
      </c>
      <c r="B336" s="25">
        <f>Formátování_v3!B338</f>
        <v>0</v>
      </c>
      <c r="C336" s="244">
        <f>Formátování_v3!C338</f>
        <v>0</v>
      </c>
      <c r="D336" s="245"/>
      <c r="E336" s="245"/>
      <c r="F336" s="245"/>
      <c r="G336" s="245"/>
      <c r="H336" s="246"/>
      <c r="I336" s="67">
        <f>Formátování_v3!D338</f>
        <v>0</v>
      </c>
      <c r="J336" s="68">
        <f>Formátování_v3!F338</f>
        <v>0</v>
      </c>
      <c r="K336" s="69">
        <f>Formátování_v3!G338</f>
        <v>0</v>
      </c>
      <c r="L336" s="113" t="str">
        <f>IF(LEN(Formátování_v3!J338)-LEN(SUBSTITUTE(UPPER(Formátování_v3!J338),"B",""))&gt;0,"0,5",IF(LEN(Formátování_v3!L338)-LEN(SUBSTITUTE(UPPER(Formátování_v3!L338),"B",""))&gt;0,"1",IF(LEN(Formátování_v3!N338)-LEN(SUBSTITUTE(UPPER(Formátování_v3!N338),"B",""))&gt;0,"2","")))</f>
        <v/>
      </c>
      <c r="M336" s="114" t="str">
        <f>IF(LEN(Formátování_v3!J338)+LEN(Formátování_v3!L338)+LEN(Formátování_v3!N338)-LEN(SUBSTITUTE(UPPER(Formátování_v3!J338),"B",""))-LEN(SUBSTITUTE(UPPER(Formátování_v3!L338),"B",""))-LEN(SUBSTITUTE(UPPER(Formátování_v3!N338),"B",""))&gt;1,IF(ISERROR(FIND("B",UPPER(Formátování_v3!N338),1)),IF(ISERROR(FIND("B",UPPER(Formátování_v3!L338),1)),"0,5","1"),"2"),"")</f>
        <v/>
      </c>
      <c r="N336" s="114" t="str">
        <f>IF(LEN(Formátování_v3!J338)-LEN(SUBSTITUTE(UPPER(Formátování_v3!J338),"A",""))&gt;0,"0,5",IF(LEN(Formátování_v3!L338)-LEN(SUBSTITUTE(UPPER(Formátování_v3!L338),"A",""))&gt;0,"1",IF(LEN(Formátování_v3!N338)-LEN(SUBSTITUTE(UPPER(Formátování_v3!N338),"A",""))&gt;0,"2","")))</f>
        <v/>
      </c>
      <c r="O336" s="115" t="str">
        <f>IF(LEN(Formátování_v3!J338)+LEN(Formátování_v3!L338)+LEN(Formátování_v3!N338)-LEN(SUBSTITUTE(UPPER(Formátování_v3!J338),"A",""))-LEN(SUBSTITUTE(UPPER(Formátování_v3!L338),"A",""))-LEN(SUBSTITUTE(UPPER(Formátování_v3!N338),"A",""))&gt;1,IF(ISERROR(FIND("A",UPPER(Formátování_v3!N338),1)),IF(ISERROR(FIND("A",UPPER(Formátování_v3!L338),1)),"0,5","1"),"2"),"")</f>
        <v/>
      </c>
      <c r="P336" s="48"/>
      <c r="Q336" s="65">
        <f t="shared" si="55"/>
        <v>0</v>
      </c>
      <c r="R336" s="65" t="str">
        <f>IF(Formátování_v3!P338 &lt;&gt; "",Formátování_v3!P338,"")</f>
        <v/>
      </c>
      <c r="S336" s="66">
        <f t="shared" si="56"/>
        <v>0</v>
      </c>
      <c r="T336" s="58">
        <f t="shared" si="57"/>
        <v>0</v>
      </c>
      <c r="U336" s="58">
        <f t="shared" si="58"/>
        <v>0</v>
      </c>
      <c r="V336" s="58">
        <f t="shared" si="59"/>
        <v>0</v>
      </c>
      <c r="W336" s="58">
        <f t="shared" si="60"/>
        <v>0</v>
      </c>
      <c r="X336" s="58">
        <f t="shared" si="61"/>
        <v>0</v>
      </c>
      <c r="Y336" s="58">
        <f t="shared" si="62"/>
        <v>0</v>
      </c>
      <c r="Z336" s="1">
        <f t="shared" si="63"/>
        <v>0</v>
      </c>
      <c r="AE336" s="51">
        <f t="shared" si="54"/>
        <v>0</v>
      </c>
    </row>
    <row r="337" spans="1:31" ht="18.75" x14ac:dyDescent="0.2">
      <c r="A337" s="24">
        <f t="shared" si="53"/>
        <v>320</v>
      </c>
      <c r="B337" s="25">
        <f>Formátování_v3!B339</f>
        <v>0</v>
      </c>
      <c r="C337" s="244">
        <f>Formátování_v3!C339</f>
        <v>0</v>
      </c>
      <c r="D337" s="245"/>
      <c r="E337" s="245"/>
      <c r="F337" s="245"/>
      <c r="G337" s="245"/>
      <c r="H337" s="246"/>
      <c r="I337" s="67">
        <f>Formátování_v3!D339</f>
        <v>0</v>
      </c>
      <c r="J337" s="68">
        <f>Formátování_v3!F339</f>
        <v>0</v>
      </c>
      <c r="K337" s="69">
        <f>Formátování_v3!G339</f>
        <v>0</v>
      </c>
      <c r="L337" s="113" t="str">
        <f>IF(LEN(Formátování_v3!J339)-LEN(SUBSTITUTE(UPPER(Formátování_v3!J339),"B",""))&gt;0,"0,5",IF(LEN(Formátování_v3!L339)-LEN(SUBSTITUTE(UPPER(Formátování_v3!L339),"B",""))&gt;0,"1",IF(LEN(Formátování_v3!N339)-LEN(SUBSTITUTE(UPPER(Formátování_v3!N339),"B",""))&gt;0,"2","")))</f>
        <v/>
      </c>
      <c r="M337" s="114" t="str">
        <f>IF(LEN(Formátování_v3!J339)+LEN(Formátování_v3!L339)+LEN(Formátování_v3!N339)-LEN(SUBSTITUTE(UPPER(Formátování_v3!J339),"B",""))-LEN(SUBSTITUTE(UPPER(Formátování_v3!L339),"B",""))-LEN(SUBSTITUTE(UPPER(Formátování_v3!N339),"B",""))&gt;1,IF(ISERROR(FIND("B",UPPER(Formátování_v3!N339),1)),IF(ISERROR(FIND("B",UPPER(Formátování_v3!L339),1)),"0,5","1"),"2"),"")</f>
        <v/>
      </c>
      <c r="N337" s="114" t="str">
        <f>IF(LEN(Formátování_v3!J339)-LEN(SUBSTITUTE(UPPER(Formátování_v3!J339),"A",""))&gt;0,"0,5",IF(LEN(Formátování_v3!L339)-LEN(SUBSTITUTE(UPPER(Formátování_v3!L339),"A",""))&gt;0,"1",IF(LEN(Formátování_v3!N339)-LEN(SUBSTITUTE(UPPER(Formátování_v3!N339),"A",""))&gt;0,"2","")))</f>
        <v/>
      </c>
      <c r="O337" s="115" t="str">
        <f>IF(LEN(Formátování_v3!J339)+LEN(Formátování_v3!L339)+LEN(Formátování_v3!N339)-LEN(SUBSTITUTE(UPPER(Formátování_v3!J339),"A",""))-LEN(SUBSTITUTE(UPPER(Formátování_v3!L339),"A",""))-LEN(SUBSTITUTE(UPPER(Formátování_v3!N339),"A",""))&gt;1,IF(ISERROR(FIND("A",UPPER(Formátování_v3!N339),1)),IF(ISERROR(FIND("A",UPPER(Formátování_v3!L339),1)),"0,5","1"),"2"),"")</f>
        <v/>
      </c>
      <c r="P337" s="48"/>
      <c r="Q337" s="65">
        <f t="shared" si="55"/>
        <v>0</v>
      </c>
      <c r="R337" s="65" t="str">
        <f>IF(Formátování_v3!P339 &lt;&gt; "",Formátování_v3!P339,"")</f>
        <v/>
      </c>
      <c r="S337" s="66">
        <f t="shared" si="56"/>
        <v>0</v>
      </c>
      <c r="T337" s="58">
        <f t="shared" si="57"/>
        <v>0</v>
      </c>
      <c r="U337" s="58">
        <f t="shared" si="58"/>
        <v>0</v>
      </c>
      <c r="V337" s="58">
        <f t="shared" si="59"/>
        <v>0</v>
      </c>
      <c r="W337" s="58">
        <f t="shared" si="60"/>
        <v>0</v>
      </c>
      <c r="X337" s="58">
        <f t="shared" si="61"/>
        <v>0</v>
      </c>
      <c r="Y337" s="58">
        <f t="shared" si="62"/>
        <v>0</v>
      </c>
      <c r="Z337" s="1">
        <f t="shared" si="63"/>
        <v>0</v>
      </c>
      <c r="AE337" s="51">
        <f t="shared" si="54"/>
        <v>0</v>
      </c>
    </row>
    <row r="338" spans="1:31" ht="18.75" x14ac:dyDescent="0.2">
      <c r="A338" s="24">
        <f t="shared" si="53"/>
        <v>321</v>
      </c>
      <c r="B338" s="25">
        <f>Formátování_v3!B340</f>
        <v>0</v>
      </c>
      <c r="C338" s="244">
        <f>Formátování_v3!C340</f>
        <v>0</v>
      </c>
      <c r="D338" s="245"/>
      <c r="E338" s="245"/>
      <c r="F338" s="245"/>
      <c r="G338" s="245"/>
      <c r="H338" s="246"/>
      <c r="I338" s="67">
        <f>Formátování_v3!D340</f>
        <v>0</v>
      </c>
      <c r="J338" s="68">
        <f>Formátování_v3!F340</f>
        <v>0</v>
      </c>
      <c r="K338" s="69">
        <f>Formátování_v3!G340</f>
        <v>0</v>
      </c>
      <c r="L338" s="113" t="str">
        <f>IF(LEN(Formátování_v3!J340)-LEN(SUBSTITUTE(UPPER(Formátování_v3!J340),"B",""))&gt;0,"0,5",IF(LEN(Formátování_v3!L340)-LEN(SUBSTITUTE(UPPER(Formátování_v3!L340),"B",""))&gt;0,"1",IF(LEN(Formátování_v3!N340)-LEN(SUBSTITUTE(UPPER(Formátování_v3!N340),"B",""))&gt;0,"2","")))</f>
        <v/>
      </c>
      <c r="M338" s="114" t="str">
        <f>IF(LEN(Formátování_v3!J340)+LEN(Formátování_v3!L340)+LEN(Formátování_v3!N340)-LEN(SUBSTITUTE(UPPER(Formátování_v3!J340),"B",""))-LEN(SUBSTITUTE(UPPER(Formátování_v3!L340),"B",""))-LEN(SUBSTITUTE(UPPER(Formátování_v3!N340),"B",""))&gt;1,IF(ISERROR(FIND("B",UPPER(Formátování_v3!N340),1)),IF(ISERROR(FIND("B",UPPER(Formátování_v3!L340),1)),"0,5","1"),"2"),"")</f>
        <v/>
      </c>
      <c r="N338" s="114" t="str">
        <f>IF(LEN(Formátování_v3!J340)-LEN(SUBSTITUTE(UPPER(Formátování_v3!J340),"A",""))&gt;0,"0,5",IF(LEN(Formátování_v3!L340)-LEN(SUBSTITUTE(UPPER(Formátování_v3!L340),"A",""))&gt;0,"1",IF(LEN(Formátování_v3!N340)-LEN(SUBSTITUTE(UPPER(Formátování_v3!N340),"A",""))&gt;0,"2","")))</f>
        <v/>
      </c>
      <c r="O338" s="115" t="str">
        <f>IF(LEN(Formátování_v3!J340)+LEN(Formátování_v3!L340)+LEN(Formátování_v3!N340)-LEN(SUBSTITUTE(UPPER(Formátování_v3!J340),"A",""))-LEN(SUBSTITUTE(UPPER(Formátování_v3!L340),"A",""))-LEN(SUBSTITUTE(UPPER(Formátování_v3!N340),"A",""))&gt;1,IF(ISERROR(FIND("A",UPPER(Formátování_v3!N340),1)),IF(ISERROR(FIND("A",UPPER(Formátování_v3!L340),1)),"0,5","1"),"2"),"")</f>
        <v/>
      </c>
      <c r="P338" s="48"/>
      <c r="Q338" s="65">
        <f t="shared" si="55"/>
        <v>0</v>
      </c>
      <c r="R338" s="65" t="str">
        <f>IF(Formátování_v3!P340 &lt;&gt; "",Formátování_v3!P340,"")</f>
        <v/>
      </c>
      <c r="S338" s="66">
        <f t="shared" si="56"/>
        <v>0</v>
      </c>
      <c r="T338" s="58">
        <f t="shared" si="57"/>
        <v>0</v>
      </c>
      <c r="U338" s="58">
        <f t="shared" si="58"/>
        <v>0</v>
      </c>
      <c r="V338" s="58">
        <f t="shared" si="59"/>
        <v>0</v>
      </c>
      <c r="W338" s="58">
        <f t="shared" si="60"/>
        <v>0</v>
      </c>
      <c r="X338" s="58">
        <f t="shared" si="61"/>
        <v>0</v>
      </c>
      <c r="Y338" s="58">
        <f t="shared" si="62"/>
        <v>0</v>
      </c>
      <c r="Z338" s="1">
        <f t="shared" si="63"/>
        <v>0</v>
      </c>
      <c r="AE338" s="51">
        <f t="shared" si="54"/>
        <v>0</v>
      </c>
    </row>
    <row r="339" spans="1:31" ht="18.75" x14ac:dyDescent="0.2">
      <c r="A339" s="24">
        <f t="shared" ref="A339:A402" si="64">A338+1</f>
        <v>322</v>
      </c>
      <c r="B339" s="25">
        <f>Formátování_v3!B341</f>
        <v>0</v>
      </c>
      <c r="C339" s="244">
        <f>Formátování_v3!C341</f>
        <v>0</v>
      </c>
      <c r="D339" s="245"/>
      <c r="E339" s="245"/>
      <c r="F339" s="245"/>
      <c r="G339" s="245"/>
      <c r="H339" s="246"/>
      <c r="I339" s="67">
        <f>Formátování_v3!D341</f>
        <v>0</v>
      </c>
      <c r="J339" s="68">
        <f>Formátování_v3!F341</f>
        <v>0</v>
      </c>
      <c r="K339" s="69">
        <f>Formátování_v3!G341</f>
        <v>0</v>
      </c>
      <c r="L339" s="113" t="str">
        <f>IF(LEN(Formátování_v3!J341)-LEN(SUBSTITUTE(UPPER(Formátování_v3!J341),"B",""))&gt;0,"0,5",IF(LEN(Formátování_v3!L341)-LEN(SUBSTITUTE(UPPER(Formátování_v3!L341),"B",""))&gt;0,"1",IF(LEN(Formátování_v3!N341)-LEN(SUBSTITUTE(UPPER(Formátování_v3!N341),"B",""))&gt;0,"2","")))</f>
        <v/>
      </c>
      <c r="M339" s="114" t="str">
        <f>IF(LEN(Formátování_v3!J341)+LEN(Formátování_v3!L341)+LEN(Formátování_v3!N341)-LEN(SUBSTITUTE(UPPER(Formátování_v3!J341),"B",""))-LEN(SUBSTITUTE(UPPER(Formátování_v3!L341),"B",""))-LEN(SUBSTITUTE(UPPER(Formátování_v3!N341),"B",""))&gt;1,IF(ISERROR(FIND("B",UPPER(Formátování_v3!N341),1)),IF(ISERROR(FIND("B",UPPER(Formátování_v3!L341),1)),"0,5","1"),"2"),"")</f>
        <v/>
      </c>
      <c r="N339" s="114" t="str">
        <f>IF(LEN(Formátování_v3!J341)-LEN(SUBSTITUTE(UPPER(Formátování_v3!J341),"A",""))&gt;0,"0,5",IF(LEN(Formátování_v3!L341)-LEN(SUBSTITUTE(UPPER(Formátování_v3!L341),"A",""))&gt;0,"1",IF(LEN(Formátování_v3!N341)-LEN(SUBSTITUTE(UPPER(Formátování_v3!N341),"A",""))&gt;0,"2","")))</f>
        <v/>
      </c>
      <c r="O339" s="115" t="str">
        <f>IF(LEN(Formátování_v3!J341)+LEN(Formátování_v3!L341)+LEN(Formátování_v3!N341)-LEN(SUBSTITUTE(UPPER(Formátování_v3!J341),"A",""))-LEN(SUBSTITUTE(UPPER(Formátování_v3!L341),"A",""))-LEN(SUBSTITUTE(UPPER(Formátování_v3!N341),"A",""))&gt;1,IF(ISERROR(FIND("A",UPPER(Formátování_v3!N341),1)),IF(ISERROR(FIND("A",UPPER(Formátování_v3!L341),1)),"0,5","1"),"2"),"")</f>
        <v/>
      </c>
      <c r="P339" s="48"/>
      <c r="Q339" s="65">
        <f t="shared" si="55"/>
        <v>0</v>
      </c>
      <c r="R339" s="65" t="str">
        <f>IF(Formátování_v3!P341 &lt;&gt; "",Formátování_v3!P341,"")</f>
        <v/>
      </c>
      <c r="S339" s="66">
        <f t="shared" si="56"/>
        <v>0</v>
      </c>
      <c r="T339" s="58">
        <f t="shared" si="57"/>
        <v>0</v>
      </c>
      <c r="U339" s="58">
        <f t="shared" si="58"/>
        <v>0</v>
      </c>
      <c r="V339" s="58">
        <f t="shared" si="59"/>
        <v>0</v>
      </c>
      <c r="W339" s="58">
        <f t="shared" si="60"/>
        <v>0</v>
      </c>
      <c r="X339" s="58">
        <f t="shared" si="61"/>
        <v>0</v>
      </c>
      <c r="Y339" s="58">
        <f t="shared" si="62"/>
        <v>0</v>
      </c>
      <c r="Z339" s="1">
        <f t="shared" si="63"/>
        <v>0</v>
      </c>
      <c r="AE339" s="51">
        <f t="shared" ref="AE339:AE402" si="65">IF(OR(L339&lt;&gt;"",M339&lt;&gt;"",N339&lt;&gt;"",O339&lt;&gt;""),1,0)</f>
        <v>0</v>
      </c>
    </row>
    <row r="340" spans="1:31" ht="18.75" x14ac:dyDescent="0.2">
      <c r="A340" s="24">
        <f t="shared" si="64"/>
        <v>323</v>
      </c>
      <c r="B340" s="25">
        <f>Formátování_v3!B342</f>
        <v>0</v>
      </c>
      <c r="C340" s="244">
        <f>Formátování_v3!C342</f>
        <v>0</v>
      </c>
      <c r="D340" s="245"/>
      <c r="E340" s="245"/>
      <c r="F340" s="245"/>
      <c r="G340" s="245"/>
      <c r="H340" s="246"/>
      <c r="I340" s="67">
        <f>Formátování_v3!D342</f>
        <v>0</v>
      </c>
      <c r="J340" s="68">
        <f>Formátování_v3!F342</f>
        <v>0</v>
      </c>
      <c r="K340" s="69">
        <f>Formátování_v3!G342</f>
        <v>0</v>
      </c>
      <c r="L340" s="113" t="str">
        <f>IF(LEN(Formátování_v3!J342)-LEN(SUBSTITUTE(UPPER(Formátování_v3!J342),"B",""))&gt;0,"0,5",IF(LEN(Formátování_v3!L342)-LEN(SUBSTITUTE(UPPER(Formátování_v3!L342),"B",""))&gt;0,"1",IF(LEN(Formátování_v3!N342)-LEN(SUBSTITUTE(UPPER(Formátování_v3!N342),"B",""))&gt;0,"2","")))</f>
        <v/>
      </c>
      <c r="M340" s="114" t="str">
        <f>IF(LEN(Formátování_v3!J342)+LEN(Formátování_v3!L342)+LEN(Formátování_v3!N342)-LEN(SUBSTITUTE(UPPER(Formátování_v3!J342),"B",""))-LEN(SUBSTITUTE(UPPER(Formátování_v3!L342),"B",""))-LEN(SUBSTITUTE(UPPER(Formátování_v3!N342),"B",""))&gt;1,IF(ISERROR(FIND("B",UPPER(Formátování_v3!N342),1)),IF(ISERROR(FIND("B",UPPER(Formátování_v3!L342),1)),"0,5","1"),"2"),"")</f>
        <v/>
      </c>
      <c r="N340" s="114" t="str">
        <f>IF(LEN(Formátování_v3!J342)-LEN(SUBSTITUTE(UPPER(Formátování_v3!J342),"A",""))&gt;0,"0,5",IF(LEN(Formátování_v3!L342)-LEN(SUBSTITUTE(UPPER(Formátování_v3!L342),"A",""))&gt;0,"1",IF(LEN(Formátování_v3!N342)-LEN(SUBSTITUTE(UPPER(Formátování_v3!N342),"A",""))&gt;0,"2","")))</f>
        <v/>
      </c>
      <c r="O340" s="115" t="str">
        <f>IF(LEN(Formátování_v3!J342)+LEN(Formátování_v3!L342)+LEN(Formátování_v3!N342)-LEN(SUBSTITUTE(UPPER(Formátování_v3!J342),"A",""))-LEN(SUBSTITUTE(UPPER(Formátování_v3!L342),"A",""))-LEN(SUBSTITUTE(UPPER(Formátování_v3!N342),"A",""))&gt;1,IF(ISERROR(FIND("A",UPPER(Formátování_v3!N342),1)),IF(ISERROR(FIND("A",UPPER(Formátování_v3!L342),1)),"0,5","1"),"2"),"")</f>
        <v/>
      </c>
      <c r="P340" s="48"/>
      <c r="Q340" s="65">
        <f t="shared" si="55"/>
        <v>0</v>
      </c>
      <c r="R340" s="65" t="str">
        <f>IF(Formátování_v3!P342 &lt;&gt; "",Formátování_v3!P342,"")</f>
        <v/>
      </c>
      <c r="S340" s="66">
        <f t="shared" si="56"/>
        <v>0</v>
      </c>
      <c r="T340" s="58">
        <f t="shared" si="57"/>
        <v>0</v>
      </c>
      <c r="U340" s="58">
        <f t="shared" si="58"/>
        <v>0</v>
      </c>
      <c r="V340" s="58">
        <f t="shared" si="59"/>
        <v>0</v>
      </c>
      <c r="W340" s="58">
        <f t="shared" si="60"/>
        <v>0</v>
      </c>
      <c r="X340" s="58">
        <f t="shared" si="61"/>
        <v>0</v>
      </c>
      <c r="Y340" s="58">
        <f t="shared" si="62"/>
        <v>0</v>
      </c>
      <c r="Z340" s="1">
        <f t="shared" si="63"/>
        <v>0</v>
      </c>
      <c r="AE340" s="51">
        <f t="shared" si="65"/>
        <v>0</v>
      </c>
    </row>
    <row r="341" spans="1:31" ht="18.75" x14ac:dyDescent="0.2">
      <c r="A341" s="24">
        <f t="shared" si="64"/>
        <v>324</v>
      </c>
      <c r="B341" s="25">
        <f>Formátování_v3!B343</f>
        <v>0</v>
      </c>
      <c r="C341" s="244">
        <f>Formátování_v3!C343</f>
        <v>0</v>
      </c>
      <c r="D341" s="245"/>
      <c r="E341" s="245"/>
      <c r="F341" s="245"/>
      <c r="G341" s="245"/>
      <c r="H341" s="246"/>
      <c r="I341" s="67">
        <f>Formátování_v3!D343</f>
        <v>0</v>
      </c>
      <c r="J341" s="68">
        <f>Formátování_v3!F343</f>
        <v>0</v>
      </c>
      <c r="K341" s="69">
        <f>Formátování_v3!G343</f>
        <v>0</v>
      </c>
      <c r="L341" s="113" t="str">
        <f>IF(LEN(Formátování_v3!J343)-LEN(SUBSTITUTE(UPPER(Formátování_v3!J343),"B",""))&gt;0,"0,5",IF(LEN(Formátování_v3!L343)-LEN(SUBSTITUTE(UPPER(Formátování_v3!L343),"B",""))&gt;0,"1",IF(LEN(Formátování_v3!N343)-LEN(SUBSTITUTE(UPPER(Formátování_v3!N343),"B",""))&gt;0,"2","")))</f>
        <v/>
      </c>
      <c r="M341" s="114" t="str">
        <f>IF(LEN(Formátování_v3!J343)+LEN(Formátování_v3!L343)+LEN(Formátování_v3!N343)-LEN(SUBSTITUTE(UPPER(Formátování_v3!J343),"B",""))-LEN(SUBSTITUTE(UPPER(Formátování_v3!L343),"B",""))-LEN(SUBSTITUTE(UPPER(Formátování_v3!N343),"B",""))&gt;1,IF(ISERROR(FIND("B",UPPER(Formátování_v3!N343),1)),IF(ISERROR(FIND("B",UPPER(Formátování_v3!L343),1)),"0,5","1"),"2"),"")</f>
        <v/>
      </c>
      <c r="N341" s="114" t="str">
        <f>IF(LEN(Formátování_v3!J343)-LEN(SUBSTITUTE(UPPER(Formátování_v3!J343),"A",""))&gt;0,"0,5",IF(LEN(Formátování_v3!L343)-LEN(SUBSTITUTE(UPPER(Formátování_v3!L343),"A",""))&gt;0,"1",IF(LEN(Formátování_v3!N343)-LEN(SUBSTITUTE(UPPER(Formátování_v3!N343),"A",""))&gt;0,"2","")))</f>
        <v/>
      </c>
      <c r="O341" s="115" t="str">
        <f>IF(LEN(Formátování_v3!J343)+LEN(Formátování_v3!L343)+LEN(Formátování_v3!N343)-LEN(SUBSTITUTE(UPPER(Formátování_v3!J343),"A",""))-LEN(SUBSTITUTE(UPPER(Formátování_v3!L343),"A",""))-LEN(SUBSTITUTE(UPPER(Formátování_v3!N343),"A",""))&gt;1,IF(ISERROR(FIND("A",UPPER(Formátování_v3!N343),1)),IF(ISERROR(FIND("A",UPPER(Formátování_v3!L343),1)),"0,5","1"),"2"),"")</f>
        <v/>
      </c>
      <c r="P341" s="48"/>
      <c r="Q341" s="65">
        <f t="shared" si="55"/>
        <v>0</v>
      </c>
      <c r="R341" s="65" t="str">
        <f>IF(Formátování_v3!P343 &lt;&gt; "",Formátování_v3!P343,"")</f>
        <v/>
      </c>
      <c r="S341" s="66">
        <f t="shared" si="56"/>
        <v>0</v>
      </c>
      <c r="T341" s="58">
        <f t="shared" si="57"/>
        <v>0</v>
      </c>
      <c r="U341" s="58">
        <f t="shared" si="58"/>
        <v>0</v>
      </c>
      <c r="V341" s="58">
        <f t="shared" si="59"/>
        <v>0</v>
      </c>
      <c r="W341" s="58">
        <f t="shared" si="60"/>
        <v>0</v>
      </c>
      <c r="X341" s="58">
        <f t="shared" si="61"/>
        <v>0</v>
      </c>
      <c r="Y341" s="58">
        <f t="shared" si="62"/>
        <v>0</v>
      </c>
      <c r="Z341" s="1">
        <f t="shared" si="63"/>
        <v>0</v>
      </c>
      <c r="AE341" s="51">
        <f t="shared" si="65"/>
        <v>0</v>
      </c>
    </row>
    <row r="342" spans="1:31" ht="18.75" x14ac:dyDescent="0.2">
      <c r="A342" s="24">
        <f t="shared" si="64"/>
        <v>325</v>
      </c>
      <c r="B342" s="25">
        <f>Formátování_v3!B344</f>
        <v>0</v>
      </c>
      <c r="C342" s="244">
        <f>Formátování_v3!C344</f>
        <v>0</v>
      </c>
      <c r="D342" s="245"/>
      <c r="E342" s="245"/>
      <c r="F342" s="245"/>
      <c r="G342" s="245"/>
      <c r="H342" s="246"/>
      <c r="I342" s="67">
        <f>Formátování_v3!D344</f>
        <v>0</v>
      </c>
      <c r="J342" s="68">
        <f>Formátování_v3!F344</f>
        <v>0</v>
      </c>
      <c r="K342" s="69">
        <f>Formátování_v3!G344</f>
        <v>0</v>
      </c>
      <c r="L342" s="113" t="str">
        <f>IF(LEN(Formátování_v3!J344)-LEN(SUBSTITUTE(UPPER(Formátování_v3!J344),"B",""))&gt;0,"0,5",IF(LEN(Formátování_v3!L344)-LEN(SUBSTITUTE(UPPER(Formátování_v3!L344),"B",""))&gt;0,"1",IF(LEN(Formátování_v3!N344)-LEN(SUBSTITUTE(UPPER(Formátování_v3!N344),"B",""))&gt;0,"2","")))</f>
        <v/>
      </c>
      <c r="M342" s="114" t="str">
        <f>IF(LEN(Formátování_v3!J344)+LEN(Formátování_v3!L344)+LEN(Formátování_v3!N344)-LEN(SUBSTITUTE(UPPER(Formátování_v3!J344),"B",""))-LEN(SUBSTITUTE(UPPER(Formátování_v3!L344),"B",""))-LEN(SUBSTITUTE(UPPER(Formátování_v3!N344),"B",""))&gt;1,IF(ISERROR(FIND("B",UPPER(Formátování_v3!N344),1)),IF(ISERROR(FIND("B",UPPER(Formátování_v3!L344),1)),"0,5","1"),"2"),"")</f>
        <v/>
      </c>
      <c r="N342" s="114" t="str">
        <f>IF(LEN(Formátování_v3!J344)-LEN(SUBSTITUTE(UPPER(Formátování_v3!J344),"A",""))&gt;0,"0,5",IF(LEN(Formátování_v3!L344)-LEN(SUBSTITUTE(UPPER(Formátování_v3!L344),"A",""))&gt;0,"1",IF(LEN(Formátování_v3!N344)-LEN(SUBSTITUTE(UPPER(Formátování_v3!N344),"A",""))&gt;0,"2","")))</f>
        <v/>
      </c>
      <c r="O342" s="115" t="str">
        <f>IF(LEN(Formátování_v3!J344)+LEN(Formátování_v3!L344)+LEN(Formátování_v3!N344)-LEN(SUBSTITUTE(UPPER(Formátování_v3!J344),"A",""))-LEN(SUBSTITUTE(UPPER(Formátování_v3!L344),"A",""))-LEN(SUBSTITUTE(UPPER(Formátování_v3!N344),"A",""))&gt;1,IF(ISERROR(FIND("A",UPPER(Formátování_v3!N344),1)),IF(ISERROR(FIND("A",UPPER(Formátování_v3!L344),1)),"0,5","1"),"2"),"")</f>
        <v/>
      </c>
      <c r="P342" s="48"/>
      <c r="Q342" s="65">
        <f t="shared" si="55"/>
        <v>0</v>
      </c>
      <c r="R342" s="65" t="str">
        <f>IF(Formátování_v3!P344 &lt;&gt; "",Formátování_v3!P344,"")</f>
        <v/>
      </c>
      <c r="S342" s="66">
        <f t="shared" si="56"/>
        <v>0</v>
      </c>
      <c r="T342" s="58">
        <f t="shared" si="57"/>
        <v>0</v>
      </c>
      <c r="U342" s="58">
        <f t="shared" si="58"/>
        <v>0</v>
      </c>
      <c r="V342" s="58">
        <f t="shared" si="59"/>
        <v>0</v>
      </c>
      <c r="W342" s="58">
        <f t="shared" si="60"/>
        <v>0</v>
      </c>
      <c r="X342" s="58">
        <f t="shared" si="61"/>
        <v>0</v>
      </c>
      <c r="Y342" s="58">
        <f t="shared" si="62"/>
        <v>0</v>
      </c>
      <c r="Z342" s="1">
        <f t="shared" si="63"/>
        <v>0</v>
      </c>
      <c r="AE342" s="51">
        <f t="shared" si="65"/>
        <v>0</v>
      </c>
    </row>
    <row r="343" spans="1:31" ht="18.75" x14ac:dyDescent="0.2">
      <c r="A343" s="24">
        <f t="shared" si="64"/>
        <v>326</v>
      </c>
      <c r="B343" s="25">
        <f>Formátování_v3!B345</f>
        <v>0</v>
      </c>
      <c r="C343" s="244">
        <f>Formátování_v3!C345</f>
        <v>0</v>
      </c>
      <c r="D343" s="245"/>
      <c r="E343" s="245"/>
      <c r="F343" s="245"/>
      <c r="G343" s="245"/>
      <c r="H343" s="246"/>
      <c r="I343" s="67">
        <f>Formátování_v3!D345</f>
        <v>0</v>
      </c>
      <c r="J343" s="68">
        <f>Formátování_v3!F345</f>
        <v>0</v>
      </c>
      <c r="K343" s="69">
        <f>Formátování_v3!G345</f>
        <v>0</v>
      </c>
      <c r="L343" s="113" t="str">
        <f>IF(LEN(Formátování_v3!J345)-LEN(SUBSTITUTE(UPPER(Formátování_v3!J345),"B",""))&gt;0,"0,5",IF(LEN(Formátování_v3!L345)-LEN(SUBSTITUTE(UPPER(Formátování_v3!L345),"B",""))&gt;0,"1",IF(LEN(Formátování_v3!N345)-LEN(SUBSTITUTE(UPPER(Formátování_v3!N345),"B",""))&gt;0,"2","")))</f>
        <v/>
      </c>
      <c r="M343" s="114" t="str">
        <f>IF(LEN(Formátování_v3!J345)+LEN(Formátování_v3!L345)+LEN(Formátování_v3!N345)-LEN(SUBSTITUTE(UPPER(Formátování_v3!J345),"B",""))-LEN(SUBSTITUTE(UPPER(Formátování_v3!L345),"B",""))-LEN(SUBSTITUTE(UPPER(Formátování_v3!N345),"B",""))&gt;1,IF(ISERROR(FIND("B",UPPER(Formátování_v3!N345),1)),IF(ISERROR(FIND("B",UPPER(Formátování_v3!L345),1)),"0,5","1"),"2"),"")</f>
        <v/>
      </c>
      <c r="N343" s="114" t="str">
        <f>IF(LEN(Formátování_v3!J345)-LEN(SUBSTITUTE(UPPER(Formátování_v3!J345),"A",""))&gt;0,"0,5",IF(LEN(Formátování_v3!L345)-LEN(SUBSTITUTE(UPPER(Formátování_v3!L345),"A",""))&gt;0,"1",IF(LEN(Formátování_v3!N345)-LEN(SUBSTITUTE(UPPER(Formátování_v3!N345),"A",""))&gt;0,"2","")))</f>
        <v/>
      </c>
      <c r="O343" s="115" t="str">
        <f>IF(LEN(Formátování_v3!J345)+LEN(Formátování_v3!L345)+LEN(Formátování_v3!N345)-LEN(SUBSTITUTE(UPPER(Formátování_v3!J345),"A",""))-LEN(SUBSTITUTE(UPPER(Formátování_v3!L345),"A",""))-LEN(SUBSTITUTE(UPPER(Formátování_v3!N345),"A",""))&gt;1,IF(ISERROR(FIND("A",UPPER(Formátování_v3!N345),1)),IF(ISERROR(FIND("A",UPPER(Formátování_v3!L345),1)),"0,5","1"),"2"),"")</f>
        <v/>
      </c>
      <c r="P343" s="48"/>
      <c r="Q343" s="65">
        <f t="shared" si="55"/>
        <v>0</v>
      </c>
      <c r="R343" s="65" t="str">
        <f>IF(Formátování_v3!P345 &lt;&gt; "",Formátování_v3!P345,"")</f>
        <v/>
      </c>
      <c r="S343" s="66">
        <f t="shared" si="56"/>
        <v>0</v>
      </c>
      <c r="T343" s="58">
        <f t="shared" si="57"/>
        <v>0</v>
      </c>
      <c r="U343" s="58">
        <f t="shared" si="58"/>
        <v>0</v>
      </c>
      <c r="V343" s="58">
        <f t="shared" si="59"/>
        <v>0</v>
      </c>
      <c r="W343" s="58">
        <f t="shared" si="60"/>
        <v>0</v>
      </c>
      <c r="X343" s="58">
        <f t="shared" si="61"/>
        <v>0</v>
      </c>
      <c r="Y343" s="58">
        <f t="shared" si="62"/>
        <v>0</v>
      </c>
      <c r="Z343" s="1">
        <f t="shared" si="63"/>
        <v>0</v>
      </c>
      <c r="AE343" s="51">
        <f t="shared" si="65"/>
        <v>0</v>
      </c>
    </row>
    <row r="344" spans="1:31" ht="18.75" x14ac:dyDescent="0.2">
      <c r="A344" s="24">
        <f t="shared" si="64"/>
        <v>327</v>
      </c>
      <c r="B344" s="25">
        <f>Formátování_v3!B346</f>
        <v>0</v>
      </c>
      <c r="C344" s="244">
        <f>Formátování_v3!C346</f>
        <v>0</v>
      </c>
      <c r="D344" s="245"/>
      <c r="E344" s="245"/>
      <c r="F344" s="245"/>
      <c r="G344" s="245"/>
      <c r="H344" s="246"/>
      <c r="I344" s="67">
        <f>Formátování_v3!D346</f>
        <v>0</v>
      </c>
      <c r="J344" s="68">
        <f>Formátování_v3!F346</f>
        <v>0</v>
      </c>
      <c r="K344" s="69">
        <f>Formátování_v3!G346</f>
        <v>0</v>
      </c>
      <c r="L344" s="113" t="str">
        <f>IF(LEN(Formátování_v3!J346)-LEN(SUBSTITUTE(UPPER(Formátování_v3!J346),"B",""))&gt;0,"0,5",IF(LEN(Formátování_v3!L346)-LEN(SUBSTITUTE(UPPER(Formátování_v3!L346),"B",""))&gt;0,"1",IF(LEN(Formátování_v3!N346)-LEN(SUBSTITUTE(UPPER(Formátování_v3!N346),"B",""))&gt;0,"2","")))</f>
        <v/>
      </c>
      <c r="M344" s="114" t="str">
        <f>IF(LEN(Formátování_v3!J346)+LEN(Formátování_v3!L346)+LEN(Formátování_v3!N346)-LEN(SUBSTITUTE(UPPER(Formátování_v3!J346),"B",""))-LEN(SUBSTITUTE(UPPER(Formátování_v3!L346),"B",""))-LEN(SUBSTITUTE(UPPER(Formátování_v3!N346),"B",""))&gt;1,IF(ISERROR(FIND("B",UPPER(Formátování_v3!N346),1)),IF(ISERROR(FIND("B",UPPER(Formátování_v3!L346),1)),"0,5","1"),"2"),"")</f>
        <v/>
      </c>
      <c r="N344" s="114" t="str">
        <f>IF(LEN(Formátování_v3!J346)-LEN(SUBSTITUTE(UPPER(Formátování_v3!J346),"A",""))&gt;0,"0,5",IF(LEN(Formátování_v3!L346)-LEN(SUBSTITUTE(UPPER(Formátování_v3!L346),"A",""))&gt;0,"1",IF(LEN(Formátování_v3!N346)-LEN(SUBSTITUTE(UPPER(Formátování_v3!N346),"A",""))&gt;0,"2","")))</f>
        <v/>
      </c>
      <c r="O344" s="115" t="str">
        <f>IF(LEN(Formátování_v3!J346)+LEN(Formátování_v3!L346)+LEN(Formátování_v3!N346)-LEN(SUBSTITUTE(UPPER(Formátování_v3!J346),"A",""))-LEN(SUBSTITUTE(UPPER(Formátování_v3!L346),"A",""))-LEN(SUBSTITUTE(UPPER(Formátování_v3!N346),"A",""))&gt;1,IF(ISERROR(FIND("A",UPPER(Formátování_v3!N346),1)),IF(ISERROR(FIND("A",UPPER(Formátování_v3!L346),1)),"0,5","1"),"2"),"")</f>
        <v/>
      </c>
      <c r="P344" s="48"/>
      <c r="Q344" s="65">
        <f t="shared" si="55"/>
        <v>0</v>
      </c>
      <c r="R344" s="65" t="str">
        <f>IF(Formátování_v3!P346 &lt;&gt; "",Formátování_v3!P346,"")</f>
        <v/>
      </c>
      <c r="S344" s="66">
        <f t="shared" si="56"/>
        <v>0</v>
      </c>
      <c r="T344" s="58">
        <f t="shared" si="57"/>
        <v>0</v>
      </c>
      <c r="U344" s="58">
        <f t="shared" si="58"/>
        <v>0</v>
      </c>
      <c r="V344" s="58">
        <f t="shared" si="59"/>
        <v>0</v>
      </c>
      <c r="W344" s="58">
        <f t="shared" si="60"/>
        <v>0</v>
      </c>
      <c r="X344" s="58">
        <f t="shared" si="61"/>
        <v>0</v>
      </c>
      <c r="Y344" s="58">
        <f t="shared" si="62"/>
        <v>0</v>
      </c>
      <c r="Z344" s="1">
        <f t="shared" si="63"/>
        <v>0</v>
      </c>
      <c r="AE344" s="51">
        <f t="shared" si="65"/>
        <v>0</v>
      </c>
    </row>
    <row r="345" spans="1:31" ht="18.75" x14ac:dyDescent="0.2">
      <c r="A345" s="24">
        <f t="shared" si="64"/>
        <v>328</v>
      </c>
      <c r="B345" s="25">
        <f>Formátování_v3!B347</f>
        <v>0</v>
      </c>
      <c r="C345" s="244">
        <f>Formátování_v3!C347</f>
        <v>0</v>
      </c>
      <c r="D345" s="245"/>
      <c r="E345" s="245"/>
      <c r="F345" s="245"/>
      <c r="G345" s="245"/>
      <c r="H345" s="246"/>
      <c r="I345" s="67">
        <f>Formátování_v3!D347</f>
        <v>0</v>
      </c>
      <c r="J345" s="68">
        <f>Formátování_v3!F347</f>
        <v>0</v>
      </c>
      <c r="K345" s="69">
        <f>Formátování_v3!G347</f>
        <v>0</v>
      </c>
      <c r="L345" s="113" t="str">
        <f>IF(LEN(Formátování_v3!J347)-LEN(SUBSTITUTE(UPPER(Formátování_v3!J347),"B",""))&gt;0,"0,5",IF(LEN(Formátování_v3!L347)-LEN(SUBSTITUTE(UPPER(Formátování_v3!L347),"B",""))&gt;0,"1",IF(LEN(Formátování_v3!N347)-LEN(SUBSTITUTE(UPPER(Formátování_v3!N347),"B",""))&gt;0,"2","")))</f>
        <v/>
      </c>
      <c r="M345" s="114" t="str">
        <f>IF(LEN(Formátování_v3!J347)+LEN(Formátování_v3!L347)+LEN(Formátování_v3!N347)-LEN(SUBSTITUTE(UPPER(Formátování_v3!J347),"B",""))-LEN(SUBSTITUTE(UPPER(Formátování_v3!L347),"B",""))-LEN(SUBSTITUTE(UPPER(Formátování_v3!N347),"B",""))&gt;1,IF(ISERROR(FIND("B",UPPER(Formátování_v3!N347),1)),IF(ISERROR(FIND("B",UPPER(Formátování_v3!L347),1)),"0,5","1"),"2"),"")</f>
        <v/>
      </c>
      <c r="N345" s="114" t="str">
        <f>IF(LEN(Formátování_v3!J347)-LEN(SUBSTITUTE(UPPER(Formátování_v3!J347),"A",""))&gt;0,"0,5",IF(LEN(Formátování_v3!L347)-LEN(SUBSTITUTE(UPPER(Formátování_v3!L347),"A",""))&gt;0,"1",IF(LEN(Formátování_v3!N347)-LEN(SUBSTITUTE(UPPER(Formátování_v3!N347),"A",""))&gt;0,"2","")))</f>
        <v/>
      </c>
      <c r="O345" s="115" t="str">
        <f>IF(LEN(Formátování_v3!J347)+LEN(Formátování_v3!L347)+LEN(Formátování_v3!N347)-LEN(SUBSTITUTE(UPPER(Formátování_v3!J347),"A",""))-LEN(SUBSTITUTE(UPPER(Formátování_v3!L347),"A",""))-LEN(SUBSTITUTE(UPPER(Formátování_v3!N347),"A",""))&gt;1,IF(ISERROR(FIND("A",UPPER(Formátování_v3!N347),1)),IF(ISERROR(FIND("A",UPPER(Formátování_v3!L347),1)),"0,5","1"),"2"),"")</f>
        <v/>
      </c>
      <c r="P345" s="48"/>
      <c r="Q345" s="65">
        <f t="shared" si="55"/>
        <v>0</v>
      </c>
      <c r="R345" s="65" t="str">
        <f>IF(Formátování_v3!P347 &lt;&gt; "",Formátování_v3!P347,"")</f>
        <v/>
      </c>
      <c r="S345" s="66">
        <f t="shared" si="56"/>
        <v>0</v>
      </c>
      <c r="T345" s="58">
        <f t="shared" si="57"/>
        <v>0</v>
      </c>
      <c r="U345" s="58">
        <f t="shared" si="58"/>
        <v>0</v>
      </c>
      <c r="V345" s="58">
        <f t="shared" si="59"/>
        <v>0</v>
      </c>
      <c r="W345" s="58">
        <f t="shared" si="60"/>
        <v>0</v>
      </c>
      <c r="X345" s="58">
        <f t="shared" si="61"/>
        <v>0</v>
      </c>
      <c r="Y345" s="58">
        <f t="shared" si="62"/>
        <v>0</v>
      </c>
      <c r="Z345" s="1">
        <f t="shared" si="63"/>
        <v>0</v>
      </c>
      <c r="AE345" s="51">
        <f t="shared" si="65"/>
        <v>0</v>
      </c>
    </row>
    <row r="346" spans="1:31" ht="18.75" x14ac:dyDescent="0.2">
      <c r="A346" s="24">
        <f t="shared" si="64"/>
        <v>329</v>
      </c>
      <c r="B346" s="25">
        <f>Formátování_v3!B348</f>
        <v>0</v>
      </c>
      <c r="C346" s="244">
        <f>Formátování_v3!C348</f>
        <v>0</v>
      </c>
      <c r="D346" s="245"/>
      <c r="E346" s="245"/>
      <c r="F346" s="245"/>
      <c r="G346" s="245"/>
      <c r="H346" s="246"/>
      <c r="I346" s="67">
        <f>Formátování_v3!D348</f>
        <v>0</v>
      </c>
      <c r="J346" s="68">
        <f>Formátování_v3!F348</f>
        <v>0</v>
      </c>
      <c r="K346" s="69">
        <f>Formátování_v3!G348</f>
        <v>0</v>
      </c>
      <c r="L346" s="113" t="str">
        <f>IF(LEN(Formátování_v3!J348)-LEN(SUBSTITUTE(UPPER(Formátování_v3!J348),"B",""))&gt;0,"0,5",IF(LEN(Formátování_v3!L348)-LEN(SUBSTITUTE(UPPER(Formátování_v3!L348),"B",""))&gt;0,"1",IF(LEN(Formátování_v3!N348)-LEN(SUBSTITUTE(UPPER(Formátování_v3!N348),"B",""))&gt;0,"2","")))</f>
        <v/>
      </c>
      <c r="M346" s="114" t="str">
        <f>IF(LEN(Formátování_v3!J348)+LEN(Formátování_v3!L348)+LEN(Formátování_v3!N348)-LEN(SUBSTITUTE(UPPER(Formátování_v3!J348),"B",""))-LEN(SUBSTITUTE(UPPER(Formátování_v3!L348),"B",""))-LEN(SUBSTITUTE(UPPER(Formátování_v3!N348),"B",""))&gt;1,IF(ISERROR(FIND("B",UPPER(Formátování_v3!N348),1)),IF(ISERROR(FIND("B",UPPER(Formátování_v3!L348),1)),"0,5","1"),"2"),"")</f>
        <v/>
      </c>
      <c r="N346" s="114" t="str">
        <f>IF(LEN(Formátování_v3!J348)-LEN(SUBSTITUTE(UPPER(Formátování_v3!J348),"A",""))&gt;0,"0,5",IF(LEN(Formátování_v3!L348)-LEN(SUBSTITUTE(UPPER(Formátování_v3!L348),"A",""))&gt;0,"1",IF(LEN(Formátování_v3!N348)-LEN(SUBSTITUTE(UPPER(Formátování_v3!N348),"A",""))&gt;0,"2","")))</f>
        <v/>
      </c>
      <c r="O346" s="115" t="str">
        <f>IF(LEN(Formátování_v3!J348)+LEN(Formátování_v3!L348)+LEN(Formátování_v3!N348)-LEN(SUBSTITUTE(UPPER(Formátování_v3!J348),"A",""))-LEN(SUBSTITUTE(UPPER(Formátování_v3!L348),"A",""))-LEN(SUBSTITUTE(UPPER(Formátování_v3!N348),"A",""))&gt;1,IF(ISERROR(FIND("A",UPPER(Formátování_v3!N348),1)),IF(ISERROR(FIND("A",UPPER(Formátování_v3!L348),1)),"0,5","1"),"2"),"")</f>
        <v/>
      </c>
      <c r="P346" s="48"/>
      <c r="Q346" s="65">
        <f t="shared" si="55"/>
        <v>0</v>
      </c>
      <c r="R346" s="65" t="str">
        <f>IF(Formátování_v3!P348 &lt;&gt; "",Formátování_v3!P348,"")</f>
        <v/>
      </c>
      <c r="S346" s="66">
        <f t="shared" si="56"/>
        <v>0</v>
      </c>
      <c r="T346" s="58">
        <f t="shared" si="57"/>
        <v>0</v>
      </c>
      <c r="U346" s="58">
        <f t="shared" si="58"/>
        <v>0</v>
      </c>
      <c r="V346" s="58">
        <f t="shared" si="59"/>
        <v>0</v>
      </c>
      <c r="W346" s="58">
        <f t="shared" si="60"/>
        <v>0</v>
      </c>
      <c r="X346" s="58">
        <f t="shared" si="61"/>
        <v>0</v>
      </c>
      <c r="Y346" s="58">
        <f t="shared" si="62"/>
        <v>0</v>
      </c>
      <c r="Z346" s="1">
        <f t="shared" si="63"/>
        <v>0</v>
      </c>
      <c r="AE346" s="51">
        <f t="shared" si="65"/>
        <v>0</v>
      </c>
    </row>
    <row r="347" spans="1:31" ht="18.75" x14ac:dyDescent="0.2">
      <c r="A347" s="24">
        <f t="shared" si="64"/>
        <v>330</v>
      </c>
      <c r="B347" s="25">
        <f>Formátování_v3!B349</f>
        <v>0</v>
      </c>
      <c r="C347" s="244">
        <f>Formátování_v3!C349</f>
        <v>0</v>
      </c>
      <c r="D347" s="245"/>
      <c r="E347" s="245"/>
      <c r="F347" s="245"/>
      <c r="G347" s="245"/>
      <c r="H347" s="246"/>
      <c r="I347" s="67">
        <f>Formátování_v3!D349</f>
        <v>0</v>
      </c>
      <c r="J347" s="68">
        <f>Formátování_v3!F349</f>
        <v>0</v>
      </c>
      <c r="K347" s="69">
        <f>Formátování_v3!G349</f>
        <v>0</v>
      </c>
      <c r="L347" s="113" t="str">
        <f>IF(LEN(Formátování_v3!J349)-LEN(SUBSTITUTE(UPPER(Formátování_v3!J349),"B",""))&gt;0,"0,5",IF(LEN(Formátování_v3!L349)-LEN(SUBSTITUTE(UPPER(Formátování_v3!L349),"B",""))&gt;0,"1",IF(LEN(Formátování_v3!N349)-LEN(SUBSTITUTE(UPPER(Formátování_v3!N349),"B",""))&gt;0,"2","")))</f>
        <v/>
      </c>
      <c r="M347" s="114" t="str">
        <f>IF(LEN(Formátování_v3!J349)+LEN(Formátování_v3!L349)+LEN(Formátování_v3!N349)-LEN(SUBSTITUTE(UPPER(Formátování_v3!J349),"B",""))-LEN(SUBSTITUTE(UPPER(Formátování_v3!L349),"B",""))-LEN(SUBSTITUTE(UPPER(Formátování_v3!N349),"B",""))&gt;1,IF(ISERROR(FIND("B",UPPER(Formátování_v3!N349),1)),IF(ISERROR(FIND("B",UPPER(Formátování_v3!L349),1)),"0,5","1"),"2"),"")</f>
        <v/>
      </c>
      <c r="N347" s="114" t="str">
        <f>IF(LEN(Formátování_v3!J349)-LEN(SUBSTITUTE(UPPER(Formátování_v3!J349),"A",""))&gt;0,"0,5",IF(LEN(Formátování_v3!L349)-LEN(SUBSTITUTE(UPPER(Formátování_v3!L349),"A",""))&gt;0,"1",IF(LEN(Formátování_v3!N349)-LEN(SUBSTITUTE(UPPER(Formátování_v3!N349),"A",""))&gt;0,"2","")))</f>
        <v/>
      </c>
      <c r="O347" s="115" t="str">
        <f>IF(LEN(Formátování_v3!J349)+LEN(Formátování_v3!L349)+LEN(Formátování_v3!N349)-LEN(SUBSTITUTE(UPPER(Formátování_v3!J349),"A",""))-LEN(SUBSTITUTE(UPPER(Formátování_v3!L349),"A",""))-LEN(SUBSTITUTE(UPPER(Formátování_v3!N349),"A",""))&gt;1,IF(ISERROR(FIND("A",UPPER(Formátování_v3!N349),1)),IF(ISERROR(FIND("A",UPPER(Formátování_v3!L349),1)),"0,5","1"),"2"),"")</f>
        <v/>
      </c>
      <c r="P347" s="48"/>
      <c r="Q347" s="65">
        <f t="shared" si="55"/>
        <v>0</v>
      </c>
      <c r="R347" s="65" t="str">
        <f>IF(Formátování_v3!P349 &lt;&gt; "",Formátování_v3!P349,"")</f>
        <v/>
      </c>
      <c r="S347" s="66">
        <f t="shared" si="56"/>
        <v>0</v>
      </c>
      <c r="T347" s="58">
        <f t="shared" si="57"/>
        <v>0</v>
      </c>
      <c r="U347" s="58">
        <f t="shared" si="58"/>
        <v>0</v>
      </c>
      <c r="V347" s="58">
        <f t="shared" si="59"/>
        <v>0</v>
      </c>
      <c r="W347" s="58">
        <f t="shared" si="60"/>
        <v>0</v>
      </c>
      <c r="X347" s="58">
        <f t="shared" si="61"/>
        <v>0</v>
      </c>
      <c r="Y347" s="58">
        <f t="shared" si="62"/>
        <v>0</v>
      </c>
      <c r="Z347" s="1">
        <f t="shared" si="63"/>
        <v>0</v>
      </c>
      <c r="AE347" s="51">
        <f t="shared" si="65"/>
        <v>0</v>
      </c>
    </row>
    <row r="348" spans="1:31" ht="18.75" x14ac:dyDescent="0.2">
      <c r="A348" s="24">
        <f t="shared" si="64"/>
        <v>331</v>
      </c>
      <c r="B348" s="25">
        <f>Formátování_v3!B350</f>
        <v>0</v>
      </c>
      <c r="C348" s="244">
        <f>Formátování_v3!C350</f>
        <v>0</v>
      </c>
      <c r="D348" s="245"/>
      <c r="E348" s="245"/>
      <c r="F348" s="245"/>
      <c r="G348" s="245"/>
      <c r="H348" s="246"/>
      <c r="I348" s="67">
        <f>Formátování_v3!D350</f>
        <v>0</v>
      </c>
      <c r="J348" s="68">
        <f>Formátování_v3!F350</f>
        <v>0</v>
      </c>
      <c r="K348" s="69">
        <f>Formátování_v3!G350</f>
        <v>0</v>
      </c>
      <c r="L348" s="113" t="str">
        <f>IF(LEN(Formátování_v3!J350)-LEN(SUBSTITUTE(UPPER(Formátování_v3!J350),"B",""))&gt;0,"0,5",IF(LEN(Formátování_v3!L350)-LEN(SUBSTITUTE(UPPER(Formátování_v3!L350),"B",""))&gt;0,"1",IF(LEN(Formátování_v3!N350)-LEN(SUBSTITUTE(UPPER(Formátování_v3!N350),"B",""))&gt;0,"2","")))</f>
        <v/>
      </c>
      <c r="M348" s="114" t="str">
        <f>IF(LEN(Formátování_v3!J350)+LEN(Formátování_v3!L350)+LEN(Formátování_v3!N350)-LEN(SUBSTITUTE(UPPER(Formátování_v3!J350),"B",""))-LEN(SUBSTITUTE(UPPER(Formátování_v3!L350),"B",""))-LEN(SUBSTITUTE(UPPER(Formátování_v3!N350),"B",""))&gt;1,IF(ISERROR(FIND("B",UPPER(Formátování_v3!N350),1)),IF(ISERROR(FIND("B",UPPER(Formátování_v3!L350),1)),"0,5","1"),"2"),"")</f>
        <v/>
      </c>
      <c r="N348" s="114" t="str">
        <f>IF(LEN(Formátování_v3!J350)-LEN(SUBSTITUTE(UPPER(Formátování_v3!J350),"A",""))&gt;0,"0,5",IF(LEN(Formátování_v3!L350)-LEN(SUBSTITUTE(UPPER(Formátování_v3!L350),"A",""))&gt;0,"1",IF(LEN(Formátování_v3!N350)-LEN(SUBSTITUTE(UPPER(Formátování_v3!N350),"A",""))&gt;0,"2","")))</f>
        <v/>
      </c>
      <c r="O348" s="115" t="str">
        <f>IF(LEN(Formátování_v3!J350)+LEN(Formátování_v3!L350)+LEN(Formátování_v3!N350)-LEN(SUBSTITUTE(UPPER(Formátování_v3!J350),"A",""))-LEN(SUBSTITUTE(UPPER(Formátování_v3!L350),"A",""))-LEN(SUBSTITUTE(UPPER(Formátování_v3!N350),"A",""))&gt;1,IF(ISERROR(FIND("A",UPPER(Formátování_v3!N350),1)),IF(ISERROR(FIND("A",UPPER(Formátování_v3!L350),1)),"0,5","1"),"2"),"")</f>
        <v/>
      </c>
      <c r="P348" s="48"/>
      <c r="Q348" s="65">
        <f t="shared" si="55"/>
        <v>0</v>
      </c>
      <c r="R348" s="65" t="str">
        <f>IF(Formátování_v3!P350 &lt;&gt; "",Formátování_v3!P350,"")</f>
        <v/>
      </c>
      <c r="S348" s="66">
        <f t="shared" si="56"/>
        <v>0</v>
      </c>
      <c r="T348" s="58">
        <f t="shared" si="57"/>
        <v>0</v>
      </c>
      <c r="U348" s="58">
        <f t="shared" si="58"/>
        <v>0</v>
      </c>
      <c r="V348" s="58">
        <f t="shared" si="59"/>
        <v>0</v>
      </c>
      <c r="W348" s="58">
        <f t="shared" si="60"/>
        <v>0</v>
      </c>
      <c r="X348" s="58">
        <f t="shared" si="61"/>
        <v>0</v>
      </c>
      <c r="Y348" s="58">
        <f t="shared" si="62"/>
        <v>0</v>
      </c>
      <c r="Z348" s="1">
        <f t="shared" si="63"/>
        <v>0</v>
      </c>
      <c r="AE348" s="51">
        <f t="shared" si="65"/>
        <v>0</v>
      </c>
    </row>
    <row r="349" spans="1:31" ht="18.75" x14ac:dyDescent="0.2">
      <c r="A349" s="24">
        <f t="shared" si="64"/>
        <v>332</v>
      </c>
      <c r="B349" s="25">
        <f>Formátování_v3!B351</f>
        <v>0</v>
      </c>
      <c r="C349" s="244">
        <f>Formátování_v3!C351</f>
        <v>0</v>
      </c>
      <c r="D349" s="245"/>
      <c r="E349" s="245"/>
      <c r="F349" s="245"/>
      <c r="G349" s="245"/>
      <c r="H349" s="246"/>
      <c r="I349" s="67">
        <f>Formátování_v3!D351</f>
        <v>0</v>
      </c>
      <c r="J349" s="68">
        <f>Formátování_v3!F351</f>
        <v>0</v>
      </c>
      <c r="K349" s="69">
        <f>Formátování_v3!G351</f>
        <v>0</v>
      </c>
      <c r="L349" s="113" t="str">
        <f>IF(LEN(Formátování_v3!J351)-LEN(SUBSTITUTE(UPPER(Formátování_v3!J351),"B",""))&gt;0,"0,5",IF(LEN(Formátování_v3!L351)-LEN(SUBSTITUTE(UPPER(Formátování_v3!L351),"B",""))&gt;0,"1",IF(LEN(Formátování_v3!N351)-LEN(SUBSTITUTE(UPPER(Formátování_v3!N351),"B",""))&gt;0,"2","")))</f>
        <v/>
      </c>
      <c r="M349" s="114" t="str">
        <f>IF(LEN(Formátování_v3!J351)+LEN(Formátování_v3!L351)+LEN(Formátování_v3!N351)-LEN(SUBSTITUTE(UPPER(Formátování_v3!J351),"B",""))-LEN(SUBSTITUTE(UPPER(Formátování_v3!L351),"B",""))-LEN(SUBSTITUTE(UPPER(Formátování_v3!N351),"B",""))&gt;1,IF(ISERROR(FIND("B",UPPER(Formátování_v3!N351),1)),IF(ISERROR(FIND("B",UPPER(Formátování_v3!L351),1)),"0,5","1"),"2"),"")</f>
        <v/>
      </c>
      <c r="N349" s="114" t="str">
        <f>IF(LEN(Formátování_v3!J351)-LEN(SUBSTITUTE(UPPER(Formátování_v3!J351),"A",""))&gt;0,"0,5",IF(LEN(Formátování_v3!L351)-LEN(SUBSTITUTE(UPPER(Formátování_v3!L351),"A",""))&gt;0,"1",IF(LEN(Formátování_v3!N351)-LEN(SUBSTITUTE(UPPER(Formátování_v3!N351),"A",""))&gt;0,"2","")))</f>
        <v/>
      </c>
      <c r="O349" s="115" t="str">
        <f>IF(LEN(Formátování_v3!J351)+LEN(Formátování_v3!L351)+LEN(Formátování_v3!N351)-LEN(SUBSTITUTE(UPPER(Formátování_v3!J351),"A",""))-LEN(SUBSTITUTE(UPPER(Formátování_v3!L351),"A",""))-LEN(SUBSTITUTE(UPPER(Formátování_v3!N351),"A",""))&gt;1,IF(ISERROR(FIND("A",UPPER(Formátování_v3!N351),1)),IF(ISERROR(FIND("A",UPPER(Formátování_v3!L351),1)),"0,5","1"),"2"),"")</f>
        <v/>
      </c>
      <c r="P349" s="48"/>
      <c r="Q349" s="65">
        <f t="shared" si="55"/>
        <v>0</v>
      </c>
      <c r="R349" s="65" t="str">
        <f>IF(Formátování_v3!P351 &lt;&gt; "",Formátování_v3!P351,"")</f>
        <v/>
      </c>
      <c r="S349" s="66">
        <f t="shared" si="56"/>
        <v>0</v>
      </c>
      <c r="T349" s="58">
        <f t="shared" si="57"/>
        <v>0</v>
      </c>
      <c r="U349" s="58">
        <f t="shared" si="58"/>
        <v>0</v>
      </c>
      <c r="V349" s="58">
        <f t="shared" si="59"/>
        <v>0</v>
      </c>
      <c r="W349" s="58">
        <f t="shared" si="60"/>
        <v>0</v>
      </c>
      <c r="X349" s="58">
        <f t="shared" si="61"/>
        <v>0</v>
      </c>
      <c r="Y349" s="58">
        <f t="shared" si="62"/>
        <v>0</v>
      </c>
      <c r="Z349" s="1">
        <f t="shared" si="63"/>
        <v>0</v>
      </c>
      <c r="AE349" s="51">
        <f t="shared" si="65"/>
        <v>0</v>
      </c>
    </row>
    <row r="350" spans="1:31" ht="18.75" x14ac:dyDescent="0.2">
      <c r="A350" s="24">
        <f t="shared" si="64"/>
        <v>333</v>
      </c>
      <c r="B350" s="25">
        <f>Formátování_v3!B352</f>
        <v>0</v>
      </c>
      <c r="C350" s="244">
        <f>Formátování_v3!C352</f>
        <v>0</v>
      </c>
      <c r="D350" s="245"/>
      <c r="E350" s="245"/>
      <c r="F350" s="245"/>
      <c r="G350" s="245"/>
      <c r="H350" s="246"/>
      <c r="I350" s="67">
        <f>Formátování_v3!D352</f>
        <v>0</v>
      </c>
      <c r="J350" s="68">
        <f>Formátování_v3!F352</f>
        <v>0</v>
      </c>
      <c r="K350" s="69">
        <f>Formátování_v3!G352</f>
        <v>0</v>
      </c>
      <c r="L350" s="113" t="str">
        <f>IF(LEN(Formátování_v3!J352)-LEN(SUBSTITUTE(UPPER(Formátování_v3!J352),"B",""))&gt;0,"0,5",IF(LEN(Formátování_v3!L352)-LEN(SUBSTITUTE(UPPER(Formátování_v3!L352),"B",""))&gt;0,"1",IF(LEN(Formátování_v3!N352)-LEN(SUBSTITUTE(UPPER(Formátování_v3!N352),"B",""))&gt;0,"2","")))</f>
        <v/>
      </c>
      <c r="M350" s="114" t="str">
        <f>IF(LEN(Formátování_v3!J352)+LEN(Formátování_v3!L352)+LEN(Formátování_v3!N352)-LEN(SUBSTITUTE(UPPER(Formátování_v3!J352),"B",""))-LEN(SUBSTITUTE(UPPER(Formátování_v3!L352),"B",""))-LEN(SUBSTITUTE(UPPER(Formátování_v3!N352),"B",""))&gt;1,IF(ISERROR(FIND("B",UPPER(Formátování_v3!N352),1)),IF(ISERROR(FIND("B",UPPER(Formátování_v3!L352),1)),"0,5","1"),"2"),"")</f>
        <v/>
      </c>
      <c r="N350" s="114" t="str">
        <f>IF(LEN(Formátování_v3!J352)-LEN(SUBSTITUTE(UPPER(Formátování_v3!J352),"A",""))&gt;0,"0,5",IF(LEN(Formátování_v3!L352)-LEN(SUBSTITUTE(UPPER(Formátování_v3!L352),"A",""))&gt;0,"1",IF(LEN(Formátování_v3!N352)-LEN(SUBSTITUTE(UPPER(Formátování_v3!N352),"A",""))&gt;0,"2","")))</f>
        <v/>
      </c>
      <c r="O350" s="115" t="str">
        <f>IF(LEN(Formátování_v3!J352)+LEN(Formátování_v3!L352)+LEN(Formátování_v3!N352)-LEN(SUBSTITUTE(UPPER(Formátování_v3!J352),"A",""))-LEN(SUBSTITUTE(UPPER(Formátování_v3!L352),"A",""))-LEN(SUBSTITUTE(UPPER(Formátování_v3!N352),"A",""))&gt;1,IF(ISERROR(FIND("A",UPPER(Formátování_v3!N352),1)),IF(ISERROR(FIND("A",UPPER(Formátování_v3!L352),1)),"0,5","1"),"2"),"")</f>
        <v/>
      </c>
      <c r="P350" s="48"/>
      <c r="Q350" s="65">
        <f t="shared" si="55"/>
        <v>0</v>
      </c>
      <c r="R350" s="65" t="str">
        <f>IF(Formátování_v3!P352 &lt;&gt; "",Formátování_v3!P352,"")</f>
        <v/>
      </c>
      <c r="S350" s="66">
        <f t="shared" si="56"/>
        <v>0</v>
      </c>
      <c r="T350" s="58">
        <f t="shared" si="57"/>
        <v>0</v>
      </c>
      <c r="U350" s="58">
        <f t="shared" si="58"/>
        <v>0</v>
      </c>
      <c r="V350" s="58">
        <f t="shared" si="59"/>
        <v>0</v>
      </c>
      <c r="W350" s="58">
        <f t="shared" si="60"/>
        <v>0</v>
      </c>
      <c r="X350" s="58">
        <f t="shared" si="61"/>
        <v>0</v>
      </c>
      <c r="Y350" s="58">
        <f t="shared" si="62"/>
        <v>0</v>
      </c>
      <c r="Z350" s="1">
        <f t="shared" si="63"/>
        <v>0</v>
      </c>
      <c r="AE350" s="51">
        <f t="shared" si="65"/>
        <v>0</v>
      </c>
    </row>
    <row r="351" spans="1:31" ht="18.75" x14ac:dyDescent="0.2">
      <c r="A351" s="24">
        <f t="shared" si="64"/>
        <v>334</v>
      </c>
      <c r="B351" s="25">
        <f>Formátování_v3!B353</f>
        <v>0</v>
      </c>
      <c r="C351" s="244">
        <f>Formátování_v3!C353</f>
        <v>0</v>
      </c>
      <c r="D351" s="245"/>
      <c r="E351" s="245"/>
      <c r="F351" s="245"/>
      <c r="G351" s="245"/>
      <c r="H351" s="246"/>
      <c r="I351" s="67">
        <f>Formátování_v3!D353</f>
        <v>0</v>
      </c>
      <c r="J351" s="68">
        <f>Formátování_v3!F353</f>
        <v>0</v>
      </c>
      <c r="K351" s="69">
        <f>Formátování_v3!G353</f>
        <v>0</v>
      </c>
      <c r="L351" s="113" t="str">
        <f>IF(LEN(Formátování_v3!J353)-LEN(SUBSTITUTE(UPPER(Formátování_v3!J353),"B",""))&gt;0,"0,5",IF(LEN(Formátování_v3!L353)-LEN(SUBSTITUTE(UPPER(Formátování_v3!L353),"B",""))&gt;0,"1",IF(LEN(Formátování_v3!N353)-LEN(SUBSTITUTE(UPPER(Formátování_v3!N353),"B",""))&gt;0,"2","")))</f>
        <v/>
      </c>
      <c r="M351" s="114" t="str">
        <f>IF(LEN(Formátování_v3!J353)+LEN(Formátování_v3!L353)+LEN(Formátování_v3!N353)-LEN(SUBSTITUTE(UPPER(Formátování_v3!J353),"B",""))-LEN(SUBSTITUTE(UPPER(Formátování_v3!L353),"B",""))-LEN(SUBSTITUTE(UPPER(Formátování_v3!N353),"B",""))&gt;1,IF(ISERROR(FIND("B",UPPER(Formátování_v3!N353),1)),IF(ISERROR(FIND("B",UPPER(Formátování_v3!L353),1)),"0,5","1"),"2"),"")</f>
        <v/>
      </c>
      <c r="N351" s="114" t="str">
        <f>IF(LEN(Formátování_v3!J353)-LEN(SUBSTITUTE(UPPER(Formátování_v3!J353),"A",""))&gt;0,"0,5",IF(LEN(Formátování_v3!L353)-LEN(SUBSTITUTE(UPPER(Formátování_v3!L353),"A",""))&gt;0,"1",IF(LEN(Formátování_v3!N353)-LEN(SUBSTITUTE(UPPER(Formátování_v3!N353),"A",""))&gt;0,"2","")))</f>
        <v/>
      </c>
      <c r="O351" s="115" t="str">
        <f>IF(LEN(Formátování_v3!J353)+LEN(Formátování_v3!L353)+LEN(Formátování_v3!N353)-LEN(SUBSTITUTE(UPPER(Formátování_v3!J353),"A",""))-LEN(SUBSTITUTE(UPPER(Formátování_v3!L353),"A",""))-LEN(SUBSTITUTE(UPPER(Formátování_v3!N353),"A",""))&gt;1,IF(ISERROR(FIND("A",UPPER(Formátování_v3!N353),1)),IF(ISERROR(FIND("A",UPPER(Formátování_v3!L353),1)),"0,5","1"),"2"),"")</f>
        <v/>
      </c>
      <c r="P351" s="48"/>
      <c r="Q351" s="65">
        <f t="shared" si="55"/>
        <v>0</v>
      </c>
      <c r="R351" s="65" t="str">
        <f>IF(Formátování_v3!P353 &lt;&gt; "",Formátování_v3!P353,"")</f>
        <v/>
      </c>
      <c r="S351" s="66">
        <f t="shared" si="56"/>
        <v>0</v>
      </c>
      <c r="T351" s="58">
        <f t="shared" si="57"/>
        <v>0</v>
      </c>
      <c r="U351" s="58">
        <f t="shared" si="58"/>
        <v>0</v>
      </c>
      <c r="V351" s="58">
        <f t="shared" si="59"/>
        <v>0</v>
      </c>
      <c r="W351" s="58">
        <f t="shared" si="60"/>
        <v>0</v>
      </c>
      <c r="X351" s="58">
        <f t="shared" si="61"/>
        <v>0</v>
      </c>
      <c r="Y351" s="58">
        <f t="shared" si="62"/>
        <v>0</v>
      </c>
      <c r="Z351" s="1">
        <f t="shared" si="63"/>
        <v>0</v>
      </c>
      <c r="AE351" s="51">
        <f t="shared" si="65"/>
        <v>0</v>
      </c>
    </row>
    <row r="352" spans="1:31" ht="18.75" x14ac:dyDescent="0.2">
      <c r="A352" s="24">
        <f t="shared" si="64"/>
        <v>335</v>
      </c>
      <c r="B352" s="25">
        <f>Formátování_v3!B354</f>
        <v>0</v>
      </c>
      <c r="C352" s="244">
        <f>Formátování_v3!C354</f>
        <v>0</v>
      </c>
      <c r="D352" s="245"/>
      <c r="E352" s="245"/>
      <c r="F352" s="245"/>
      <c r="G352" s="245"/>
      <c r="H352" s="246"/>
      <c r="I352" s="67">
        <f>Formátování_v3!D354</f>
        <v>0</v>
      </c>
      <c r="J352" s="68">
        <f>Formátování_v3!F354</f>
        <v>0</v>
      </c>
      <c r="K352" s="69">
        <f>Formátování_v3!G354</f>
        <v>0</v>
      </c>
      <c r="L352" s="113" t="str">
        <f>IF(LEN(Formátování_v3!J354)-LEN(SUBSTITUTE(UPPER(Formátování_v3!J354),"B",""))&gt;0,"0,5",IF(LEN(Formátování_v3!L354)-LEN(SUBSTITUTE(UPPER(Formátování_v3!L354),"B",""))&gt;0,"1",IF(LEN(Formátování_v3!N354)-LEN(SUBSTITUTE(UPPER(Formátování_v3!N354),"B",""))&gt;0,"2","")))</f>
        <v/>
      </c>
      <c r="M352" s="114" t="str">
        <f>IF(LEN(Formátování_v3!J354)+LEN(Formátování_v3!L354)+LEN(Formátování_v3!N354)-LEN(SUBSTITUTE(UPPER(Formátování_v3!J354),"B",""))-LEN(SUBSTITUTE(UPPER(Formátování_v3!L354),"B",""))-LEN(SUBSTITUTE(UPPER(Formátování_v3!N354),"B",""))&gt;1,IF(ISERROR(FIND("B",UPPER(Formátování_v3!N354),1)),IF(ISERROR(FIND("B",UPPER(Formátování_v3!L354),1)),"0,5","1"),"2"),"")</f>
        <v/>
      </c>
      <c r="N352" s="114" t="str">
        <f>IF(LEN(Formátování_v3!J354)-LEN(SUBSTITUTE(UPPER(Formátování_v3!J354),"A",""))&gt;0,"0,5",IF(LEN(Formátování_v3!L354)-LEN(SUBSTITUTE(UPPER(Formátování_v3!L354),"A",""))&gt;0,"1",IF(LEN(Formátování_v3!N354)-LEN(SUBSTITUTE(UPPER(Formátování_v3!N354),"A",""))&gt;0,"2","")))</f>
        <v/>
      </c>
      <c r="O352" s="115" t="str">
        <f>IF(LEN(Formátování_v3!J354)+LEN(Formátování_v3!L354)+LEN(Formátování_v3!N354)-LEN(SUBSTITUTE(UPPER(Formátování_v3!J354),"A",""))-LEN(SUBSTITUTE(UPPER(Formátování_v3!L354),"A",""))-LEN(SUBSTITUTE(UPPER(Formátování_v3!N354),"A",""))&gt;1,IF(ISERROR(FIND("A",UPPER(Formátování_v3!N354),1)),IF(ISERROR(FIND("A",UPPER(Formátování_v3!L354),1)),"0,5","1"),"2"),"")</f>
        <v/>
      </c>
      <c r="P352" s="48"/>
      <c r="Q352" s="65">
        <f t="shared" si="55"/>
        <v>0</v>
      </c>
      <c r="R352" s="65" t="str">
        <f>IF(Formátování_v3!P354 &lt;&gt; "",Formátování_v3!P354,"")</f>
        <v/>
      </c>
      <c r="S352" s="66">
        <f t="shared" si="56"/>
        <v>0</v>
      </c>
      <c r="T352" s="58">
        <f t="shared" si="57"/>
        <v>0</v>
      </c>
      <c r="U352" s="58">
        <f t="shared" si="58"/>
        <v>0</v>
      </c>
      <c r="V352" s="58">
        <f t="shared" si="59"/>
        <v>0</v>
      </c>
      <c r="W352" s="58">
        <f t="shared" si="60"/>
        <v>0</v>
      </c>
      <c r="X352" s="58">
        <f t="shared" si="61"/>
        <v>0</v>
      </c>
      <c r="Y352" s="58">
        <f t="shared" si="62"/>
        <v>0</v>
      </c>
      <c r="Z352" s="1">
        <f t="shared" si="63"/>
        <v>0</v>
      </c>
      <c r="AE352" s="51">
        <f t="shared" si="65"/>
        <v>0</v>
      </c>
    </row>
    <row r="353" spans="1:31" ht="18.75" x14ac:dyDescent="0.2">
      <c r="A353" s="24">
        <f t="shared" si="64"/>
        <v>336</v>
      </c>
      <c r="B353" s="25">
        <f>Formátování_v3!B355</f>
        <v>0</v>
      </c>
      <c r="C353" s="244">
        <f>Formátování_v3!C355</f>
        <v>0</v>
      </c>
      <c r="D353" s="245"/>
      <c r="E353" s="245"/>
      <c r="F353" s="245"/>
      <c r="G353" s="245"/>
      <c r="H353" s="246"/>
      <c r="I353" s="67">
        <f>Formátování_v3!D355</f>
        <v>0</v>
      </c>
      <c r="J353" s="68">
        <f>Formátování_v3!F355</f>
        <v>0</v>
      </c>
      <c r="K353" s="69">
        <f>Formátování_v3!G355</f>
        <v>0</v>
      </c>
      <c r="L353" s="113" t="str">
        <f>IF(LEN(Formátování_v3!J355)-LEN(SUBSTITUTE(UPPER(Formátování_v3!J355),"B",""))&gt;0,"0,5",IF(LEN(Formátování_v3!L355)-LEN(SUBSTITUTE(UPPER(Formátování_v3!L355),"B",""))&gt;0,"1",IF(LEN(Formátování_v3!N355)-LEN(SUBSTITUTE(UPPER(Formátování_v3!N355),"B",""))&gt;0,"2","")))</f>
        <v/>
      </c>
      <c r="M353" s="114" t="str">
        <f>IF(LEN(Formátování_v3!J355)+LEN(Formátování_v3!L355)+LEN(Formátování_v3!N355)-LEN(SUBSTITUTE(UPPER(Formátování_v3!J355),"B",""))-LEN(SUBSTITUTE(UPPER(Formátování_v3!L355),"B",""))-LEN(SUBSTITUTE(UPPER(Formátování_v3!N355),"B",""))&gt;1,IF(ISERROR(FIND("B",UPPER(Formátování_v3!N355),1)),IF(ISERROR(FIND("B",UPPER(Formátování_v3!L355),1)),"0,5","1"),"2"),"")</f>
        <v/>
      </c>
      <c r="N353" s="114" t="str">
        <f>IF(LEN(Formátování_v3!J355)-LEN(SUBSTITUTE(UPPER(Formátování_v3!J355),"A",""))&gt;0,"0,5",IF(LEN(Formátování_v3!L355)-LEN(SUBSTITUTE(UPPER(Formátování_v3!L355),"A",""))&gt;0,"1",IF(LEN(Formátování_v3!N355)-LEN(SUBSTITUTE(UPPER(Formátování_v3!N355),"A",""))&gt;0,"2","")))</f>
        <v/>
      </c>
      <c r="O353" s="115" t="str">
        <f>IF(LEN(Formátování_v3!J355)+LEN(Formátování_v3!L355)+LEN(Formátování_v3!N355)-LEN(SUBSTITUTE(UPPER(Formátování_v3!J355),"A",""))-LEN(SUBSTITUTE(UPPER(Formátování_v3!L355),"A",""))-LEN(SUBSTITUTE(UPPER(Formátování_v3!N355),"A",""))&gt;1,IF(ISERROR(FIND("A",UPPER(Formátování_v3!N355),1)),IF(ISERROR(FIND("A",UPPER(Formátování_v3!L355),1)),"0,5","1"),"2"),"")</f>
        <v/>
      </c>
      <c r="P353" s="48"/>
      <c r="Q353" s="65">
        <f t="shared" si="55"/>
        <v>0</v>
      </c>
      <c r="R353" s="65" t="str">
        <f>IF(Formátování_v3!P355 &lt;&gt; "",Formátování_v3!P355,"")</f>
        <v/>
      </c>
      <c r="S353" s="66">
        <f t="shared" si="56"/>
        <v>0</v>
      </c>
      <c r="T353" s="58">
        <f t="shared" si="57"/>
        <v>0</v>
      </c>
      <c r="U353" s="58">
        <f t="shared" si="58"/>
        <v>0</v>
      </c>
      <c r="V353" s="58">
        <f t="shared" si="59"/>
        <v>0</v>
      </c>
      <c r="W353" s="58">
        <f t="shared" si="60"/>
        <v>0</v>
      </c>
      <c r="X353" s="58">
        <f t="shared" si="61"/>
        <v>0</v>
      </c>
      <c r="Y353" s="58">
        <f t="shared" si="62"/>
        <v>0</v>
      </c>
      <c r="Z353" s="1">
        <f t="shared" si="63"/>
        <v>0</v>
      </c>
      <c r="AE353" s="51">
        <f t="shared" si="65"/>
        <v>0</v>
      </c>
    </row>
    <row r="354" spans="1:31" ht="18.75" x14ac:dyDescent="0.2">
      <c r="A354" s="24">
        <f t="shared" si="64"/>
        <v>337</v>
      </c>
      <c r="B354" s="25">
        <f>Formátování_v3!B356</f>
        <v>0</v>
      </c>
      <c r="C354" s="244">
        <f>Formátování_v3!C356</f>
        <v>0</v>
      </c>
      <c r="D354" s="245"/>
      <c r="E354" s="245"/>
      <c r="F354" s="245"/>
      <c r="G354" s="245"/>
      <c r="H354" s="246"/>
      <c r="I354" s="67">
        <f>Formátování_v3!D356</f>
        <v>0</v>
      </c>
      <c r="J354" s="68">
        <f>Formátování_v3!F356</f>
        <v>0</v>
      </c>
      <c r="K354" s="69">
        <f>Formátování_v3!G356</f>
        <v>0</v>
      </c>
      <c r="L354" s="113" t="str">
        <f>IF(LEN(Formátování_v3!J356)-LEN(SUBSTITUTE(UPPER(Formátování_v3!J356),"B",""))&gt;0,"0,5",IF(LEN(Formátování_v3!L356)-LEN(SUBSTITUTE(UPPER(Formátování_v3!L356),"B",""))&gt;0,"1",IF(LEN(Formátování_v3!N356)-LEN(SUBSTITUTE(UPPER(Formátování_v3!N356),"B",""))&gt;0,"2","")))</f>
        <v/>
      </c>
      <c r="M354" s="114" t="str">
        <f>IF(LEN(Formátování_v3!J356)+LEN(Formátování_v3!L356)+LEN(Formátování_v3!N356)-LEN(SUBSTITUTE(UPPER(Formátování_v3!J356),"B",""))-LEN(SUBSTITUTE(UPPER(Formátování_v3!L356),"B",""))-LEN(SUBSTITUTE(UPPER(Formátování_v3!N356),"B",""))&gt;1,IF(ISERROR(FIND("B",UPPER(Formátování_v3!N356),1)),IF(ISERROR(FIND("B",UPPER(Formátování_v3!L356),1)),"0,5","1"),"2"),"")</f>
        <v/>
      </c>
      <c r="N354" s="114" t="str">
        <f>IF(LEN(Formátování_v3!J356)-LEN(SUBSTITUTE(UPPER(Formátování_v3!J356),"A",""))&gt;0,"0,5",IF(LEN(Formátování_v3!L356)-LEN(SUBSTITUTE(UPPER(Formátování_v3!L356),"A",""))&gt;0,"1",IF(LEN(Formátování_v3!N356)-LEN(SUBSTITUTE(UPPER(Formátování_v3!N356),"A",""))&gt;0,"2","")))</f>
        <v/>
      </c>
      <c r="O354" s="115" t="str">
        <f>IF(LEN(Formátování_v3!J356)+LEN(Formátování_v3!L356)+LEN(Formátování_v3!N356)-LEN(SUBSTITUTE(UPPER(Formátování_v3!J356),"A",""))-LEN(SUBSTITUTE(UPPER(Formátování_v3!L356),"A",""))-LEN(SUBSTITUTE(UPPER(Formátování_v3!N356),"A",""))&gt;1,IF(ISERROR(FIND("A",UPPER(Formátování_v3!N356),1)),IF(ISERROR(FIND("A",UPPER(Formátování_v3!L356),1)),"0,5","1"),"2"),"")</f>
        <v/>
      </c>
      <c r="P354" s="48"/>
      <c r="Q354" s="65">
        <f t="shared" si="55"/>
        <v>0</v>
      </c>
      <c r="R354" s="65" t="str">
        <f>IF(Formátování_v3!P356 &lt;&gt; "",Formátování_v3!P356,"")</f>
        <v/>
      </c>
      <c r="S354" s="66">
        <f t="shared" si="56"/>
        <v>0</v>
      </c>
      <c r="T354" s="58">
        <f t="shared" si="57"/>
        <v>0</v>
      </c>
      <c r="U354" s="58">
        <f t="shared" si="58"/>
        <v>0</v>
      </c>
      <c r="V354" s="58">
        <f t="shared" si="59"/>
        <v>0</v>
      </c>
      <c r="W354" s="58">
        <f t="shared" si="60"/>
        <v>0</v>
      </c>
      <c r="X354" s="58">
        <f t="shared" si="61"/>
        <v>0</v>
      </c>
      <c r="Y354" s="58">
        <f t="shared" si="62"/>
        <v>0</v>
      </c>
      <c r="Z354" s="1">
        <f t="shared" si="63"/>
        <v>0</v>
      </c>
      <c r="AE354" s="51">
        <f t="shared" si="65"/>
        <v>0</v>
      </c>
    </row>
    <row r="355" spans="1:31" ht="18.75" x14ac:dyDescent="0.2">
      <c r="A355" s="24">
        <f t="shared" si="64"/>
        <v>338</v>
      </c>
      <c r="B355" s="25">
        <f>Formátování_v3!B357</f>
        <v>0</v>
      </c>
      <c r="C355" s="244">
        <f>Formátování_v3!C357</f>
        <v>0</v>
      </c>
      <c r="D355" s="245"/>
      <c r="E355" s="245"/>
      <c r="F355" s="245"/>
      <c r="G355" s="245"/>
      <c r="H355" s="246"/>
      <c r="I355" s="67">
        <f>Formátování_v3!D357</f>
        <v>0</v>
      </c>
      <c r="J355" s="68">
        <f>Formátování_v3!F357</f>
        <v>0</v>
      </c>
      <c r="K355" s="69">
        <f>Formátování_v3!G357</f>
        <v>0</v>
      </c>
      <c r="L355" s="113" t="str">
        <f>IF(LEN(Formátování_v3!J357)-LEN(SUBSTITUTE(UPPER(Formátování_v3!J357),"B",""))&gt;0,"0,5",IF(LEN(Formátování_v3!L357)-LEN(SUBSTITUTE(UPPER(Formátování_v3!L357),"B",""))&gt;0,"1",IF(LEN(Formátování_v3!N357)-LEN(SUBSTITUTE(UPPER(Formátování_v3!N357),"B",""))&gt;0,"2","")))</f>
        <v/>
      </c>
      <c r="M355" s="114" t="str">
        <f>IF(LEN(Formátování_v3!J357)+LEN(Formátování_v3!L357)+LEN(Formátování_v3!N357)-LEN(SUBSTITUTE(UPPER(Formátování_v3!J357),"B",""))-LEN(SUBSTITUTE(UPPER(Formátování_v3!L357),"B",""))-LEN(SUBSTITUTE(UPPER(Formátování_v3!N357),"B",""))&gt;1,IF(ISERROR(FIND("B",UPPER(Formátování_v3!N357),1)),IF(ISERROR(FIND("B",UPPER(Formátování_v3!L357),1)),"0,5","1"),"2"),"")</f>
        <v/>
      </c>
      <c r="N355" s="114" t="str">
        <f>IF(LEN(Formátování_v3!J357)-LEN(SUBSTITUTE(UPPER(Formátování_v3!J357),"A",""))&gt;0,"0,5",IF(LEN(Formátování_v3!L357)-LEN(SUBSTITUTE(UPPER(Formátování_v3!L357),"A",""))&gt;0,"1",IF(LEN(Formátování_v3!N357)-LEN(SUBSTITUTE(UPPER(Formátování_v3!N357),"A",""))&gt;0,"2","")))</f>
        <v/>
      </c>
      <c r="O355" s="115" t="str">
        <f>IF(LEN(Formátování_v3!J357)+LEN(Formátování_v3!L357)+LEN(Formátování_v3!N357)-LEN(SUBSTITUTE(UPPER(Formátování_v3!J357),"A",""))-LEN(SUBSTITUTE(UPPER(Formátování_v3!L357),"A",""))-LEN(SUBSTITUTE(UPPER(Formátování_v3!N357),"A",""))&gt;1,IF(ISERROR(FIND("A",UPPER(Formátování_v3!N357),1)),IF(ISERROR(FIND("A",UPPER(Formátování_v3!L357),1)),"0,5","1"),"2"),"")</f>
        <v/>
      </c>
      <c r="P355" s="48"/>
      <c r="Q355" s="65">
        <f t="shared" si="55"/>
        <v>0</v>
      </c>
      <c r="R355" s="65" t="str">
        <f>IF(Formátování_v3!P357 &lt;&gt; "",Formátování_v3!P357,"")</f>
        <v/>
      </c>
      <c r="S355" s="66">
        <f t="shared" si="56"/>
        <v>0</v>
      </c>
      <c r="T355" s="58">
        <f t="shared" si="57"/>
        <v>0</v>
      </c>
      <c r="U355" s="58">
        <f t="shared" si="58"/>
        <v>0</v>
      </c>
      <c r="V355" s="58">
        <f t="shared" si="59"/>
        <v>0</v>
      </c>
      <c r="W355" s="58">
        <f t="shared" si="60"/>
        <v>0</v>
      </c>
      <c r="X355" s="58">
        <f t="shared" si="61"/>
        <v>0</v>
      </c>
      <c r="Y355" s="58">
        <f t="shared" si="62"/>
        <v>0</v>
      </c>
      <c r="Z355" s="1">
        <f t="shared" si="63"/>
        <v>0</v>
      </c>
      <c r="AE355" s="51">
        <f t="shared" si="65"/>
        <v>0</v>
      </c>
    </row>
    <row r="356" spans="1:31" ht="18.75" x14ac:dyDescent="0.2">
      <c r="A356" s="24">
        <f t="shared" si="64"/>
        <v>339</v>
      </c>
      <c r="B356" s="25">
        <f>Formátování_v3!B358</f>
        <v>0</v>
      </c>
      <c r="C356" s="244">
        <f>Formátování_v3!C358</f>
        <v>0</v>
      </c>
      <c r="D356" s="245"/>
      <c r="E356" s="245"/>
      <c r="F356" s="245"/>
      <c r="G356" s="245"/>
      <c r="H356" s="246"/>
      <c r="I356" s="67">
        <f>Formátování_v3!D358</f>
        <v>0</v>
      </c>
      <c r="J356" s="68">
        <f>Formátování_v3!F358</f>
        <v>0</v>
      </c>
      <c r="K356" s="69">
        <f>Formátování_v3!G358</f>
        <v>0</v>
      </c>
      <c r="L356" s="113" t="str">
        <f>IF(LEN(Formátování_v3!J358)-LEN(SUBSTITUTE(UPPER(Formátování_v3!J358),"B",""))&gt;0,"0,5",IF(LEN(Formátování_v3!L358)-LEN(SUBSTITUTE(UPPER(Formátování_v3!L358),"B",""))&gt;0,"1",IF(LEN(Formátování_v3!N358)-LEN(SUBSTITUTE(UPPER(Formátování_v3!N358),"B",""))&gt;0,"2","")))</f>
        <v/>
      </c>
      <c r="M356" s="114" t="str">
        <f>IF(LEN(Formátování_v3!J358)+LEN(Formátování_v3!L358)+LEN(Formátování_v3!N358)-LEN(SUBSTITUTE(UPPER(Formátování_v3!J358),"B",""))-LEN(SUBSTITUTE(UPPER(Formátování_v3!L358),"B",""))-LEN(SUBSTITUTE(UPPER(Formátování_v3!N358),"B",""))&gt;1,IF(ISERROR(FIND("B",UPPER(Formátování_v3!N358),1)),IF(ISERROR(FIND("B",UPPER(Formátování_v3!L358),1)),"0,5","1"),"2"),"")</f>
        <v/>
      </c>
      <c r="N356" s="114" t="str">
        <f>IF(LEN(Formátování_v3!J358)-LEN(SUBSTITUTE(UPPER(Formátování_v3!J358),"A",""))&gt;0,"0,5",IF(LEN(Formátování_v3!L358)-LEN(SUBSTITUTE(UPPER(Formátování_v3!L358),"A",""))&gt;0,"1",IF(LEN(Formátování_v3!N358)-LEN(SUBSTITUTE(UPPER(Formátování_v3!N358),"A",""))&gt;0,"2","")))</f>
        <v/>
      </c>
      <c r="O356" s="115" t="str">
        <f>IF(LEN(Formátování_v3!J358)+LEN(Formátování_v3!L358)+LEN(Formátování_v3!N358)-LEN(SUBSTITUTE(UPPER(Formátování_v3!J358),"A",""))-LEN(SUBSTITUTE(UPPER(Formátování_v3!L358),"A",""))-LEN(SUBSTITUTE(UPPER(Formátování_v3!N358),"A",""))&gt;1,IF(ISERROR(FIND("A",UPPER(Formátování_v3!N358),1)),IF(ISERROR(FIND("A",UPPER(Formátování_v3!L358),1)),"0,5","1"),"2"),"")</f>
        <v/>
      </c>
      <c r="P356" s="48"/>
      <c r="Q356" s="65">
        <f t="shared" si="55"/>
        <v>0</v>
      </c>
      <c r="R356" s="65" t="str">
        <f>IF(Formátování_v3!P358 &lt;&gt; "",Formátování_v3!P358,"")</f>
        <v/>
      </c>
      <c r="S356" s="66">
        <f t="shared" si="56"/>
        <v>0</v>
      </c>
      <c r="T356" s="58">
        <f t="shared" si="57"/>
        <v>0</v>
      </c>
      <c r="U356" s="58">
        <f t="shared" si="58"/>
        <v>0</v>
      </c>
      <c r="V356" s="58">
        <f t="shared" si="59"/>
        <v>0</v>
      </c>
      <c r="W356" s="58">
        <f t="shared" si="60"/>
        <v>0</v>
      </c>
      <c r="X356" s="58">
        <f t="shared" si="61"/>
        <v>0</v>
      </c>
      <c r="Y356" s="58">
        <f t="shared" si="62"/>
        <v>0</v>
      </c>
      <c r="Z356" s="1">
        <f t="shared" si="63"/>
        <v>0</v>
      </c>
      <c r="AE356" s="51">
        <f t="shared" si="65"/>
        <v>0</v>
      </c>
    </row>
    <row r="357" spans="1:31" ht="18.75" x14ac:dyDescent="0.2">
      <c r="A357" s="24">
        <f t="shared" si="64"/>
        <v>340</v>
      </c>
      <c r="B357" s="25">
        <f>Formátování_v3!B359</f>
        <v>0</v>
      </c>
      <c r="C357" s="244">
        <f>Formátování_v3!C359</f>
        <v>0</v>
      </c>
      <c r="D357" s="245"/>
      <c r="E357" s="245"/>
      <c r="F357" s="245"/>
      <c r="G357" s="245"/>
      <c r="H357" s="246"/>
      <c r="I357" s="67">
        <f>Formátování_v3!D359</f>
        <v>0</v>
      </c>
      <c r="J357" s="68">
        <f>Formátování_v3!F359</f>
        <v>0</v>
      </c>
      <c r="K357" s="69">
        <f>Formátování_v3!G359</f>
        <v>0</v>
      </c>
      <c r="L357" s="113" t="str">
        <f>IF(LEN(Formátování_v3!J359)-LEN(SUBSTITUTE(UPPER(Formátování_v3!J359),"B",""))&gt;0,"0,5",IF(LEN(Formátování_v3!L359)-LEN(SUBSTITUTE(UPPER(Formátování_v3!L359),"B",""))&gt;0,"1",IF(LEN(Formátování_v3!N359)-LEN(SUBSTITUTE(UPPER(Formátování_v3!N359),"B",""))&gt;0,"2","")))</f>
        <v/>
      </c>
      <c r="M357" s="114" t="str">
        <f>IF(LEN(Formátování_v3!J359)+LEN(Formátování_v3!L359)+LEN(Formátování_v3!N359)-LEN(SUBSTITUTE(UPPER(Formátování_v3!J359),"B",""))-LEN(SUBSTITUTE(UPPER(Formátování_v3!L359),"B",""))-LEN(SUBSTITUTE(UPPER(Formátování_v3!N359),"B",""))&gt;1,IF(ISERROR(FIND("B",UPPER(Formátování_v3!N359),1)),IF(ISERROR(FIND("B",UPPER(Formátování_v3!L359),1)),"0,5","1"),"2"),"")</f>
        <v/>
      </c>
      <c r="N357" s="114" t="str">
        <f>IF(LEN(Formátování_v3!J359)-LEN(SUBSTITUTE(UPPER(Formátování_v3!J359),"A",""))&gt;0,"0,5",IF(LEN(Formátování_v3!L359)-LEN(SUBSTITUTE(UPPER(Formátování_v3!L359),"A",""))&gt;0,"1",IF(LEN(Formátování_v3!N359)-LEN(SUBSTITUTE(UPPER(Formátování_v3!N359),"A",""))&gt;0,"2","")))</f>
        <v/>
      </c>
      <c r="O357" s="115" t="str">
        <f>IF(LEN(Formátování_v3!J359)+LEN(Formátování_v3!L359)+LEN(Formátování_v3!N359)-LEN(SUBSTITUTE(UPPER(Formátování_v3!J359),"A",""))-LEN(SUBSTITUTE(UPPER(Formátování_v3!L359),"A",""))-LEN(SUBSTITUTE(UPPER(Formátování_v3!N359),"A",""))&gt;1,IF(ISERROR(FIND("A",UPPER(Formátování_v3!N359),1)),IF(ISERROR(FIND("A",UPPER(Formátování_v3!L359),1)),"0,5","1"),"2"),"")</f>
        <v/>
      </c>
      <c r="P357" s="48"/>
      <c r="Q357" s="65">
        <f t="shared" si="55"/>
        <v>0</v>
      </c>
      <c r="R357" s="65" t="str">
        <f>IF(Formátování_v3!P359 &lt;&gt; "",Formátování_v3!P359,"")</f>
        <v/>
      </c>
      <c r="S357" s="66">
        <f t="shared" si="56"/>
        <v>0</v>
      </c>
      <c r="T357" s="58">
        <f t="shared" si="57"/>
        <v>0</v>
      </c>
      <c r="U357" s="58">
        <f t="shared" si="58"/>
        <v>0</v>
      </c>
      <c r="V357" s="58">
        <f t="shared" si="59"/>
        <v>0</v>
      </c>
      <c r="W357" s="58">
        <f t="shared" si="60"/>
        <v>0</v>
      </c>
      <c r="X357" s="58">
        <f t="shared" si="61"/>
        <v>0</v>
      </c>
      <c r="Y357" s="58">
        <f t="shared" si="62"/>
        <v>0</v>
      </c>
      <c r="Z357" s="1">
        <f t="shared" si="63"/>
        <v>0</v>
      </c>
      <c r="AE357" s="51">
        <f t="shared" si="65"/>
        <v>0</v>
      </c>
    </row>
    <row r="358" spans="1:31" ht="18.75" x14ac:dyDescent="0.2">
      <c r="A358" s="24">
        <f t="shared" si="64"/>
        <v>341</v>
      </c>
      <c r="B358" s="25">
        <f>Formátování_v3!B360</f>
        <v>0</v>
      </c>
      <c r="C358" s="244">
        <f>Formátování_v3!C360</f>
        <v>0</v>
      </c>
      <c r="D358" s="245"/>
      <c r="E358" s="245"/>
      <c r="F358" s="245"/>
      <c r="G358" s="245"/>
      <c r="H358" s="246"/>
      <c r="I358" s="67">
        <f>Formátování_v3!D360</f>
        <v>0</v>
      </c>
      <c r="J358" s="68">
        <f>Formátování_v3!F360</f>
        <v>0</v>
      </c>
      <c r="K358" s="69">
        <f>Formátování_v3!G360</f>
        <v>0</v>
      </c>
      <c r="L358" s="113" t="str">
        <f>IF(LEN(Formátování_v3!J360)-LEN(SUBSTITUTE(UPPER(Formátování_v3!J360),"B",""))&gt;0,"0,5",IF(LEN(Formátování_v3!L360)-LEN(SUBSTITUTE(UPPER(Formátování_v3!L360),"B",""))&gt;0,"1",IF(LEN(Formátování_v3!N360)-LEN(SUBSTITUTE(UPPER(Formátování_v3!N360),"B",""))&gt;0,"2","")))</f>
        <v/>
      </c>
      <c r="M358" s="114" t="str">
        <f>IF(LEN(Formátování_v3!J360)+LEN(Formátování_v3!L360)+LEN(Formátování_v3!N360)-LEN(SUBSTITUTE(UPPER(Formátování_v3!J360),"B",""))-LEN(SUBSTITUTE(UPPER(Formátování_v3!L360),"B",""))-LEN(SUBSTITUTE(UPPER(Formátování_v3!N360),"B",""))&gt;1,IF(ISERROR(FIND("B",UPPER(Formátování_v3!N360),1)),IF(ISERROR(FIND("B",UPPER(Formátování_v3!L360),1)),"0,5","1"),"2"),"")</f>
        <v/>
      </c>
      <c r="N358" s="114" t="str">
        <f>IF(LEN(Formátování_v3!J360)-LEN(SUBSTITUTE(UPPER(Formátování_v3!J360),"A",""))&gt;0,"0,5",IF(LEN(Formátování_v3!L360)-LEN(SUBSTITUTE(UPPER(Formátování_v3!L360),"A",""))&gt;0,"1",IF(LEN(Formátování_v3!N360)-LEN(SUBSTITUTE(UPPER(Formátování_v3!N360),"A",""))&gt;0,"2","")))</f>
        <v/>
      </c>
      <c r="O358" s="115" t="str">
        <f>IF(LEN(Formátování_v3!J360)+LEN(Formátování_v3!L360)+LEN(Formátování_v3!N360)-LEN(SUBSTITUTE(UPPER(Formátování_v3!J360),"A",""))-LEN(SUBSTITUTE(UPPER(Formátování_v3!L360),"A",""))-LEN(SUBSTITUTE(UPPER(Formátování_v3!N360),"A",""))&gt;1,IF(ISERROR(FIND("A",UPPER(Formátování_v3!N360),1)),IF(ISERROR(FIND("A",UPPER(Formátování_v3!L360),1)),"0,5","1"),"2"),"")</f>
        <v/>
      </c>
      <c r="P358" s="48"/>
      <c r="Q358" s="65">
        <f t="shared" si="55"/>
        <v>0</v>
      </c>
      <c r="R358" s="65" t="str">
        <f>IF(Formátování_v3!P360 &lt;&gt; "",Formátování_v3!P360,"")</f>
        <v/>
      </c>
      <c r="S358" s="66">
        <f t="shared" si="56"/>
        <v>0</v>
      </c>
      <c r="T358" s="58">
        <f t="shared" si="57"/>
        <v>0</v>
      </c>
      <c r="U358" s="58">
        <f t="shared" si="58"/>
        <v>0</v>
      </c>
      <c r="V358" s="58">
        <f t="shared" si="59"/>
        <v>0</v>
      </c>
      <c r="W358" s="58">
        <f t="shared" si="60"/>
        <v>0</v>
      </c>
      <c r="X358" s="58">
        <f t="shared" si="61"/>
        <v>0</v>
      </c>
      <c r="Y358" s="58">
        <f t="shared" si="62"/>
        <v>0</v>
      </c>
      <c r="Z358" s="1">
        <f t="shared" si="63"/>
        <v>0</v>
      </c>
      <c r="AE358" s="51">
        <f t="shared" si="65"/>
        <v>0</v>
      </c>
    </row>
    <row r="359" spans="1:31" ht="18.75" x14ac:dyDescent="0.2">
      <c r="A359" s="24">
        <f t="shared" si="64"/>
        <v>342</v>
      </c>
      <c r="B359" s="25">
        <f>Formátování_v3!B361</f>
        <v>0</v>
      </c>
      <c r="C359" s="244">
        <f>Formátování_v3!C361</f>
        <v>0</v>
      </c>
      <c r="D359" s="245"/>
      <c r="E359" s="245"/>
      <c r="F359" s="245"/>
      <c r="G359" s="245"/>
      <c r="H359" s="246"/>
      <c r="I359" s="67">
        <f>Formátování_v3!D361</f>
        <v>0</v>
      </c>
      <c r="J359" s="68">
        <f>Formátování_v3!F361</f>
        <v>0</v>
      </c>
      <c r="K359" s="69">
        <f>Formátování_v3!G361</f>
        <v>0</v>
      </c>
      <c r="L359" s="113" t="str">
        <f>IF(LEN(Formátování_v3!J361)-LEN(SUBSTITUTE(UPPER(Formátování_v3!J361),"B",""))&gt;0,"0,5",IF(LEN(Formátování_v3!L361)-LEN(SUBSTITUTE(UPPER(Formátování_v3!L361),"B",""))&gt;0,"1",IF(LEN(Formátování_v3!N361)-LEN(SUBSTITUTE(UPPER(Formátování_v3!N361),"B",""))&gt;0,"2","")))</f>
        <v/>
      </c>
      <c r="M359" s="114" t="str">
        <f>IF(LEN(Formátování_v3!J361)+LEN(Formátování_v3!L361)+LEN(Formátování_v3!N361)-LEN(SUBSTITUTE(UPPER(Formátování_v3!J361),"B",""))-LEN(SUBSTITUTE(UPPER(Formátování_v3!L361),"B",""))-LEN(SUBSTITUTE(UPPER(Formátování_v3!N361),"B",""))&gt;1,IF(ISERROR(FIND("B",UPPER(Formátování_v3!N361),1)),IF(ISERROR(FIND("B",UPPER(Formátování_v3!L361),1)),"0,5","1"),"2"),"")</f>
        <v/>
      </c>
      <c r="N359" s="114" t="str">
        <f>IF(LEN(Formátování_v3!J361)-LEN(SUBSTITUTE(UPPER(Formátování_v3!J361),"A",""))&gt;0,"0,5",IF(LEN(Formátování_v3!L361)-LEN(SUBSTITUTE(UPPER(Formátování_v3!L361),"A",""))&gt;0,"1",IF(LEN(Formátování_v3!N361)-LEN(SUBSTITUTE(UPPER(Formátování_v3!N361),"A",""))&gt;0,"2","")))</f>
        <v/>
      </c>
      <c r="O359" s="115" t="str">
        <f>IF(LEN(Formátování_v3!J361)+LEN(Formátování_v3!L361)+LEN(Formátování_v3!N361)-LEN(SUBSTITUTE(UPPER(Formátování_v3!J361),"A",""))-LEN(SUBSTITUTE(UPPER(Formátování_v3!L361),"A",""))-LEN(SUBSTITUTE(UPPER(Formátování_v3!N361),"A",""))&gt;1,IF(ISERROR(FIND("A",UPPER(Formátování_v3!N361),1)),IF(ISERROR(FIND("A",UPPER(Formátování_v3!L361),1)),"0,5","1"),"2"),"")</f>
        <v/>
      </c>
      <c r="P359" s="48"/>
      <c r="Q359" s="65">
        <f t="shared" si="55"/>
        <v>0</v>
      </c>
      <c r="R359" s="65" t="str">
        <f>IF(Formátování_v3!P361 &lt;&gt; "",Formátování_v3!P361,"")</f>
        <v/>
      </c>
      <c r="S359" s="66">
        <f t="shared" si="56"/>
        <v>0</v>
      </c>
      <c r="T359" s="58">
        <f t="shared" si="57"/>
        <v>0</v>
      </c>
      <c r="U359" s="58">
        <f t="shared" si="58"/>
        <v>0</v>
      </c>
      <c r="V359" s="58">
        <f t="shared" si="59"/>
        <v>0</v>
      </c>
      <c r="W359" s="58">
        <f t="shared" si="60"/>
        <v>0</v>
      </c>
      <c r="X359" s="58">
        <f t="shared" si="61"/>
        <v>0</v>
      </c>
      <c r="Y359" s="58">
        <f t="shared" si="62"/>
        <v>0</v>
      </c>
      <c r="Z359" s="1">
        <f t="shared" si="63"/>
        <v>0</v>
      </c>
      <c r="AE359" s="51">
        <f t="shared" si="65"/>
        <v>0</v>
      </c>
    </row>
    <row r="360" spans="1:31" ht="18.75" x14ac:dyDescent="0.2">
      <c r="A360" s="24">
        <f t="shared" si="64"/>
        <v>343</v>
      </c>
      <c r="B360" s="25">
        <f>Formátování_v3!B362</f>
        <v>0</v>
      </c>
      <c r="C360" s="244">
        <f>Formátování_v3!C362</f>
        <v>0</v>
      </c>
      <c r="D360" s="245"/>
      <c r="E360" s="245"/>
      <c r="F360" s="245"/>
      <c r="G360" s="245"/>
      <c r="H360" s="246"/>
      <c r="I360" s="67">
        <f>Formátování_v3!D362</f>
        <v>0</v>
      </c>
      <c r="J360" s="68">
        <f>Formátování_v3!F362</f>
        <v>0</v>
      </c>
      <c r="K360" s="69">
        <f>Formátování_v3!G362</f>
        <v>0</v>
      </c>
      <c r="L360" s="113" t="str">
        <f>IF(LEN(Formátování_v3!J362)-LEN(SUBSTITUTE(UPPER(Formátování_v3!J362),"B",""))&gt;0,"0,5",IF(LEN(Formátování_v3!L362)-LEN(SUBSTITUTE(UPPER(Formátování_v3!L362),"B",""))&gt;0,"1",IF(LEN(Formátování_v3!N362)-LEN(SUBSTITUTE(UPPER(Formátování_v3!N362),"B",""))&gt;0,"2","")))</f>
        <v/>
      </c>
      <c r="M360" s="114" t="str">
        <f>IF(LEN(Formátování_v3!J362)+LEN(Formátování_v3!L362)+LEN(Formátování_v3!N362)-LEN(SUBSTITUTE(UPPER(Formátování_v3!J362),"B",""))-LEN(SUBSTITUTE(UPPER(Formátování_v3!L362),"B",""))-LEN(SUBSTITUTE(UPPER(Formátování_v3!N362),"B",""))&gt;1,IF(ISERROR(FIND("B",UPPER(Formátování_v3!N362),1)),IF(ISERROR(FIND("B",UPPER(Formátování_v3!L362),1)),"0,5","1"),"2"),"")</f>
        <v/>
      </c>
      <c r="N360" s="114" t="str">
        <f>IF(LEN(Formátování_v3!J362)-LEN(SUBSTITUTE(UPPER(Formátování_v3!J362),"A",""))&gt;0,"0,5",IF(LEN(Formátování_v3!L362)-LEN(SUBSTITUTE(UPPER(Formátování_v3!L362),"A",""))&gt;0,"1",IF(LEN(Formátování_v3!N362)-LEN(SUBSTITUTE(UPPER(Formátování_v3!N362),"A",""))&gt;0,"2","")))</f>
        <v/>
      </c>
      <c r="O360" s="115" t="str">
        <f>IF(LEN(Formátování_v3!J362)+LEN(Formátování_v3!L362)+LEN(Formátování_v3!N362)-LEN(SUBSTITUTE(UPPER(Formátování_v3!J362),"A",""))-LEN(SUBSTITUTE(UPPER(Formátování_v3!L362),"A",""))-LEN(SUBSTITUTE(UPPER(Formátování_v3!N362),"A",""))&gt;1,IF(ISERROR(FIND("A",UPPER(Formátování_v3!N362),1)),IF(ISERROR(FIND("A",UPPER(Formátování_v3!L362),1)),"0,5","1"),"2"),"")</f>
        <v/>
      </c>
      <c r="P360" s="48"/>
      <c r="Q360" s="65">
        <f t="shared" si="55"/>
        <v>0</v>
      </c>
      <c r="R360" s="65" t="str">
        <f>IF(Formátování_v3!P362 &lt;&gt; "",Formátování_v3!P362,"")</f>
        <v/>
      </c>
      <c r="S360" s="66">
        <f t="shared" si="56"/>
        <v>0</v>
      </c>
      <c r="T360" s="58">
        <f t="shared" si="57"/>
        <v>0</v>
      </c>
      <c r="U360" s="58">
        <f t="shared" si="58"/>
        <v>0</v>
      </c>
      <c r="V360" s="58">
        <f t="shared" si="59"/>
        <v>0</v>
      </c>
      <c r="W360" s="58">
        <f t="shared" si="60"/>
        <v>0</v>
      </c>
      <c r="X360" s="58">
        <f t="shared" si="61"/>
        <v>0</v>
      </c>
      <c r="Y360" s="58">
        <f t="shared" si="62"/>
        <v>0</v>
      </c>
      <c r="Z360" s="1">
        <f t="shared" si="63"/>
        <v>0</v>
      </c>
      <c r="AE360" s="51">
        <f t="shared" si="65"/>
        <v>0</v>
      </c>
    </row>
    <row r="361" spans="1:31" ht="18.75" x14ac:dyDescent="0.2">
      <c r="A361" s="24">
        <f t="shared" si="64"/>
        <v>344</v>
      </c>
      <c r="B361" s="25">
        <f>Formátování_v3!B363</f>
        <v>0</v>
      </c>
      <c r="C361" s="244">
        <f>Formátování_v3!C363</f>
        <v>0</v>
      </c>
      <c r="D361" s="245"/>
      <c r="E361" s="245"/>
      <c r="F361" s="245"/>
      <c r="G361" s="245"/>
      <c r="H361" s="246"/>
      <c r="I361" s="67">
        <f>Formátování_v3!D363</f>
        <v>0</v>
      </c>
      <c r="J361" s="68">
        <f>Formátování_v3!F363</f>
        <v>0</v>
      </c>
      <c r="K361" s="69">
        <f>Formátování_v3!G363</f>
        <v>0</v>
      </c>
      <c r="L361" s="113" t="str">
        <f>IF(LEN(Formátování_v3!J363)-LEN(SUBSTITUTE(UPPER(Formátování_v3!J363),"B",""))&gt;0,"0,5",IF(LEN(Formátování_v3!L363)-LEN(SUBSTITUTE(UPPER(Formátování_v3!L363),"B",""))&gt;0,"1",IF(LEN(Formátování_v3!N363)-LEN(SUBSTITUTE(UPPER(Formátování_v3!N363),"B",""))&gt;0,"2","")))</f>
        <v/>
      </c>
      <c r="M361" s="114" t="str">
        <f>IF(LEN(Formátování_v3!J363)+LEN(Formátování_v3!L363)+LEN(Formátování_v3!N363)-LEN(SUBSTITUTE(UPPER(Formátování_v3!J363),"B",""))-LEN(SUBSTITUTE(UPPER(Formátování_v3!L363),"B",""))-LEN(SUBSTITUTE(UPPER(Formátování_v3!N363),"B",""))&gt;1,IF(ISERROR(FIND("B",UPPER(Formátování_v3!N363),1)),IF(ISERROR(FIND("B",UPPER(Formátování_v3!L363),1)),"0,5","1"),"2"),"")</f>
        <v/>
      </c>
      <c r="N361" s="114" t="str">
        <f>IF(LEN(Formátování_v3!J363)-LEN(SUBSTITUTE(UPPER(Formátování_v3!J363),"A",""))&gt;0,"0,5",IF(LEN(Formátování_v3!L363)-LEN(SUBSTITUTE(UPPER(Formátování_v3!L363),"A",""))&gt;0,"1",IF(LEN(Formátování_v3!N363)-LEN(SUBSTITUTE(UPPER(Formátování_v3!N363),"A",""))&gt;0,"2","")))</f>
        <v/>
      </c>
      <c r="O361" s="115" t="str">
        <f>IF(LEN(Formátování_v3!J363)+LEN(Formátování_v3!L363)+LEN(Formátování_v3!N363)-LEN(SUBSTITUTE(UPPER(Formátování_v3!J363),"A",""))-LEN(SUBSTITUTE(UPPER(Formátování_v3!L363),"A",""))-LEN(SUBSTITUTE(UPPER(Formátování_v3!N363),"A",""))&gt;1,IF(ISERROR(FIND("A",UPPER(Formátování_v3!N363),1)),IF(ISERROR(FIND("A",UPPER(Formátování_v3!L363),1)),"0,5","1"),"2"),"")</f>
        <v/>
      </c>
      <c r="P361" s="48"/>
      <c r="Q361" s="65">
        <f t="shared" si="55"/>
        <v>0</v>
      </c>
      <c r="R361" s="65" t="str">
        <f>IF(Formátování_v3!P363 &lt;&gt; "",Formátování_v3!P363,"")</f>
        <v/>
      </c>
      <c r="S361" s="66">
        <f t="shared" si="56"/>
        <v>0</v>
      </c>
      <c r="T361" s="58">
        <f t="shared" si="57"/>
        <v>0</v>
      </c>
      <c r="U361" s="58">
        <f t="shared" si="58"/>
        <v>0</v>
      </c>
      <c r="V361" s="58">
        <f t="shared" si="59"/>
        <v>0</v>
      </c>
      <c r="W361" s="58">
        <f t="shared" si="60"/>
        <v>0</v>
      </c>
      <c r="X361" s="58">
        <f t="shared" si="61"/>
        <v>0</v>
      </c>
      <c r="Y361" s="58">
        <f t="shared" si="62"/>
        <v>0</v>
      </c>
      <c r="Z361" s="1">
        <f t="shared" si="63"/>
        <v>0</v>
      </c>
      <c r="AE361" s="51">
        <f t="shared" si="65"/>
        <v>0</v>
      </c>
    </row>
    <row r="362" spans="1:31" ht="18.75" x14ac:dyDescent="0.2">
      <c r="A362" s="24">
        <f t="shared" si="64"/>
        <v>345</v>
      </c>
      <c r="B362" s="25">
        <f>Formátování_v3!B364</f>
        <v>0</v>
      </c>
      <c r="C362" s="244">
        <f>Formátování_v3!C364</f>
        <v>0</v>
      </c>
      <c r="D362" s="245"/>
      <c r="E362" s="245"/>
      <c r="F362" s="245"/>
      <c r="G362" s="245"/>
      <c r="H362" s="246"/>
      <c r="I362" s="67">
        <f>Formátování_v3!D364</f>
        <v>0</v>
      </c>
      <c r="J362" s="68">
        <f>Formátování_v3!F364</f>
        <v>0</v>
      </c>
      <c r="K362" s="69">
        <f>Formátování_v3!G364</f>
        <v>0</v>
      </c>
      <c r="L362" s="113" t="str">
        <f>IF(LEN(Formátování_v3!J364)-LEN(SUBSTITUTE(UPPER(Formátování_v3!J364),"B",""))&gt;0,"0,5",IF(LEN(Formátování_v3!L364)-LEN(SUBSTITUTE(UPPER(Formátování_v3!L364),"B",""))&gt;0,"1",IF(LEN(Formátování_v3!N364)-LEN(SUBSTITUTE(UPPER(Formátování_v3!N364),"B",""))&gt;0,"2","")))</f>
        <v/>
      </c>
      <c r="M362" s="114" t="str">
        <f>IF(LEN(Formátování_v3!J364)+LEN(Formátování_v3!L364)+LEN(Formátování_v3!N364)-LEN(SUBSTITUTE(UPPER(Formátování_v3!J364),"B",""))-LEN(SUBSTITUTE(UPPER(Formátování_v3!L364),"B",""))-LEN(SUBSTITUTE(UPPER(Formátování_v3!N364),"B",""))&gt;1,IF(ISERROR(FIND("B",UPPER(Formátování_v3!N364),1)),IF(ISERROR(FIND("B",UPPER(Formátování_v3!L364),1)),"0,5","1"),"2"),"")</f>
        <v/>
      </c>
      <c r="N362" s="114" t="str">
        <f>IF(LEN(Formátování_v3!J364)-LEN(SUBSTITUTE(UPPER(Formátování_v3!J364),"A",""))&gt;0,"0,5",IF(LEN(Formátování_v3!L364)-LEN(SUBSTITUTE(UPPER(Formátování_v3!L364),"A",""))&gt;0,"1",IF(LEN(Formátování_v3!N364)-LEN(SUBSTITUTE(UPPER(Formátování_v3!N364),"A",""))&gt;0,"2","")))</f>
        <v/>
      </c>
      <c r="O362" s="115" t="str">
        <f>IF(LEN(Formátování_v3!J364)+LEN(Formátování_v3!L364)+LEN(Formátování_v3!N364)-LEN(SUBSTITUTE(UPPER(Formátování_v3!J364),"A",""))-LEN(SUBSTITUTE(UPPER(Formátování_v3!L364),"A",""))-LEN(SUBSTITUTE(UPPER(Formátování_v3!N364),"A",""))&gt;1,IF(ISERROR(FIND("A",UPPER(Formátování_v3!N364),1)),IF(ISERROR(FIND("A",UPPER(Formátování_v3!L364),1)),"0,5","1"),"2"),"")</f>
        <v/>
      </c>
      <c r="P362" s="48"/>
      <c r="Q362" s="65">
        <f t="shared" si="55"/>
        <v>0</v>
      </c>
      <c r="R362" s="65" t="str">
        <f>IF(Formátování_v3!P364 &lt;&gt; "",Formátování_v3!P364,"")</f>
        <v/>
      </c>
      <c r="S362" s="66">
        <f t="shared" si="56"/>
        <v>0</v>
      </c>
      <c r="T362" s="58">
        <f t="shared" si="57"/>
        <v>0</v>
      </c>
      <c r="U362" s="58">
        <f t="shared" si="58"/>
        <v>0</v>
      </c>
      <c r="V362" s="58">
        <f t="shared" si="59"/>
        <v>0</v>
      </c>
      <c r="W362" s="58">
        <f t="shared" si="60"/>
        <v>0</v>
      </c>
      <c r="X362" s="58">
        <f t="shared" si="61"/>
        <v>0</v>
      </c>
      <c r="Y362" s="58">
        <f t="shared" si="62"/>
        <v>0</v>
      </c>
      <c r="Z362" s="1">
        <f t="shared" si="63"/>
        <v>0</v>
      </c>
      <c r="AE362" s="51">
        <f t="shared" si="65"/>
        <v>0</v>
      </c>
    </row>
    <row r="363" spans="1:31" ht="18.75" x14ac:dyDescent="0.2">
      <c r="A363" s="24">
        <f t="shared" si="64"/>
        <v>346</v>
      </c>
      <c r="B363" s="25">
        <f>Formátování_v3!B365</f>
        <v>0</v>
      </c>
      <c r="C363" s="244">
        <f>Formátování_v3!C365</f>
        <v>0</v>
      </c>
      <c r="D363" s="245"/>
      <c r="E363" s="245"/>
      <c r="F363" s="245"/>
      <c r="G363" s="245"/>
      <c r="H363" s="246"/>
      <c r="I363" s="67">
        <f>Formátování_v3!D365</f>
        <v>0</v>
      </c>
      <c r="J363" s="68">
        <f>Formátování_v3!F365</f>
        <v>0</v>
      </c>
      <c r="K363" s="69">
        <f>Formátování_v3!G365</f>
        <v>0</v>
      </c>
      <c r="L363" s="113" t="str">
        <f>IF(LEN(Formátování_v3!J365)-LEN(SUBSTITUTE(UPPER(Formátování_v3!J365),"B",""))&gt;0,"0,5",IF(LEN(Formátování_v3!L365)-LEN(SUBSTITUTE(UPPER(Formátování_v3!L365),"B",""))&gt;0,"1",IF(LEN(Formátování_v3!N365)-LEN(SUBSTITUTE(UPPER(Formátování_v3!N365),"B",""))&gt;0,"2","")))</f>
        <v/>
      </c>
      <c r="M363" s="114" t="str">
        <f>IF(LEN(Formátování_v3!J365)+LEN(Formátování_v3!L365)+LEN(Formátování_v3!N365)-LEN(SUBSTITUTE(UPPER(Formátování_v3!J365),"B",""))-LEN(SUBSTITUTE(UPPER(Formátování_v3!L365),"B",""))-LEN(SUBSTITUTE(UPPER(Formátování_v3!N365),"B",""))&gt;1,IF(ISERROR(FIND("B",UPPER(Formátování_v3!N365),1)),IF(ISERROR(FIND("B",UPPER(Formátování_v3!L365),1)),"0,5","1"),"2"),"")</f>
        <v/>
      </c>
      <c r="N363" s="114" t="str">
        <f>IF(LEN(Formátování_v3!J365)-LEN(SUBSTITUTE(UPPER(Formátování_v3!J365),"A",""))&gt;0,"0,5",IF(LEN(Formátování_v3!L365)-LEN(SUBSTITUTE(UPPER(Formátování_v3!L365),"A",""))&gt;0,"1",IF(LEN(Formátování_v3!N365)-LEN(SUBSTITUTE(UPPER(Formátování_v3!N365),"A",""))&gt;0,"2","")))</f>
        <v/>
      </c>
      <c r="O363" s="115" t="str">
        <f>IF(LEN(Formátování_v3!J365)+LEN(Formátování_v3!L365)+LEN(Formátování_v3!N365)-LEN(SUBSTITUTE(UPPER(Formátování_v3!J365),"A",""))-LEN(SUBSTITUTE(UPPER(Formátování_v3!L365),"A",""))-LEN(SUBSTITUTE(UPPER(Formátování_v3!N365),"A",""))&gt;1,IF(ISERROR(FIND("A",UPPER(Formátování_v3!N365),1)),IF(ISERROR(FIND("A",UPPER(Formátování_v3!L365),1)),"0,5","1"),"2"),"")</f>
        <v/>
      </c>
      <c r="P363" s="48"/>
      <c r="Q363" s="65">
        <f t="shared" si="55"/>
        <v>0</v>
      </c>
      <c r="R363" s="65" t="str">
        <f>IF(Formátování_v3!P365 &lt;&gt; "",Formátování_v3!P365,"")</f>
        <v/>
      </c>
      <c r="S363" s="66">
        <f t="shared" si="56"/>
        <v>0</v>
      </c>
      <c r="T363" s="58">
        <f t="shared" si="57"/>
        <v>0</v>
      </c>
      <c r="U363" s="58">
        <f t="shared" si="58"/>
        <v>0</v>
      </c>
      <c r="V363" s="58">
        <f t="shared" si="59"/>
        <v>0</v>
      </c>
      <c r="W363" s="58">
        <f t="shared" si="60"/>
        <v>0</v>
      </c>
      <c r="X363" s="58">
        <f t="shared" si="61"/>
        <v>0</v>
      </c>
      <c r="Y363" s="58">
        <f t="shared" si="62"/>
        <v>0</v>
      </c>
      <c r="Z363" s="1">
        <f t="shared" si="63"/>
        <v>0</v>
      </c>
      <c r="AE363" s="51">
        <f t="shared" si="65"/>
        <v>0</v>
      </c>
    </row>
    <row r="364" spans="1:31" ht="18.75" x14ac:dyDescent="0.2">
      <c r="A364" s="24">
        <f t="shared" si="64"/>
        <v>347</v>
      </c>
      <c r="B364" s="25">
        <f>Formátování_v3!B366</f>
        <v>0</v>
      </c>
      <c r="C364" s="244">
        <f>Formátování_v3!C366</f>
        <v>0</v>
      </c>
      <c r="D364" s="245"/>
      <c r="E364" s="245"/>
      <c r="F364" s="245"/>
      <c r="G364" s="245"/>
      <c r="H364" s="246"/>
      <c r="I364" s="67">
        <f>Formátování_v3!D366</f>
        <v>0</v>
      </c>
      <c r="J364" s="68">
        <f>Formátování_v3!F366</f>
        <v>0</v>
      </c>
      <c r="K364" s="69">
        <f>Formátování_v3!G366</f>
        <v>0</v>
      </c>
      <c r="L364" s="113" t="str">
        <f>IF(LEN(Formátování_v3!J366)-LEN(SUBSTITUTE(UPPER(Formátování_v3!J366),"B",""))&gt;0,"0,5",IF(LEN(Formátování_v3!L366)-LEN(SUBSTITUTE(UPPER(Formátování_v3!L366),"B",""))&gt;0,"1",IF(LEN(Formátování_v3!N366)-LEN(SUBSTITUTE(UPPER(Formátování_v3!N366),"B",""))&gt;0,"2","")))</f>
        <v/>
      </c>
      <c r="M364" s="114" t="str">
        <f>IF(LEN(Formátování_v3!J366)+LEN(Formátování_v3!L366)+LEN(Formátování_v3!N366)-LEN(SUBSTITUTE(UPPER(Formátování_v3!J366),"B",""))-LEN(SUBSTITUTE(UPPER(Formátování_v3!L366),"B",""))-LEN(SUBSTITUTE(UPPER(Formátování_v3!N366),"B",""))&gt;1,IF(ISERROR(FIND("B",UPPER(Formátování_v3!N366),1)),IF(ISERROR(FIND("B",UPPER(Formátování_v3!L366),1)),"0,5","1"),"2"),"")</f>
        <v/>
      </c>
      <c r="N364" s="114" t="str">
        <f>IF(LEN(Formátování_v3!J366)-LEN(SUBSTITUTE(UPPER(Formátování_v3!J366),"A",""))&gt;0,"0,5",IF(LEN(Formátování_v3!L366)-LEN(SUBSTITUTE(UPPER(Formátování_v3!L366),"A",""))&gt;0,"1",IF(LEN(Formátování_v3!N366)-LEN(SUBSTITUTE(UPPER(Formátování_v3!N366),"A",""))&gt;0,"2","")))</f>
        <v/>
      </c>
      <c r="O364" s="115" t="str">
        <f>IF(LEN(Formátování_v3!J366)+LEN(Formátování_v3!L366)+LEN(Formátování_v3!N366)-LEN(SUBSTITUTE(UPPER(Formátování_v3!J366),"A",""))-LEN(SUBSTITUTE(UPPER(Formátování_v3!L366),"A",""))-LEN(SUBSTITUTE(UPPER(Formátování_v3!N366),"A",""))&gt;1,IF(ISERROR(FIND("A",UPPER(Formátování_v3!N366),1)),IF(ISERROR(FIND("A",UPPER(Formátování_v3!L366),1)),"0,5","1"),"2"),"")</f>
        <v/>
      </c>
      <c r="P364" s="48"/>
      <c r="Q364" s="65">
        <f t="shared" ref="Q364:Q427" si="66">G$11</f>
        <v>0</v>
      </c>
      <c r="R364" s="65" t="str">
        <f>IF(Formátování_v3!P366 &lt;&gt; "",Formátování_v3!P366,"")</f>
        <v/>
      </c>
      <c r="S364" s="66">
        <f t="shared" ref="S364:S427" si="67">A$7</f>
        <v>0</v>
      </c>
      <c r="T364" s="58">
        <f t="shared" ref="T364:T427" si="68">D$12</f>
        <v>0</v>
      </c>
      <c r="U364" s="58">
        <f t="shared" ref="U364:U427" si="69">G$12</f>
        <v>0</v>
      </c>
      <c r="V364" s="58">
        <f t="shared" ref="V364:V427" si="70">D$13</f>
        <v>0</v>
      </c>
      <c r="W364" s="58">
        <f t="shared" ref="W364:W427" si="71">G$13</f>
        <v>0</v>
      </c>
      <c r="X364" s="58">
        <f t="shared" ref="X364:X427" si="72">D$14</f>
        <v>0</v>
      </c>
      <c r="Y364" s="58">
        <f t="shared" ref="Y364:Y427" si="73">G$14</f>
        <v>0</v>
      </c>
      <c r="Z364" s="1">
        <f t="shared" ref="Z364:Z427" si="74">D$11</f>
        <v>0</v>
      </c>
      <c r="AE364" s="51">
        <f t="shared" si="65"/>
        <v>0</v>
      </c>
    </row>
    <row r="365" spans="1:31" ht="18.75" x14ac:dyDescent="0.2">
      <c r="A365" s="24">
        <f t="shared" si="64"/>
        <v>348</v>
      </c>
      <c r="B365" s="25">
        <f>Formátování_v3!B367</f>
        <v>0</v>
      </c>
      <c r="C365" s="244">
        <f>Formátování_v3!C367</f>
        <v>0</v>
      </c>
      <c r="D365" s="245"/>
      <c r="E365" s="245"/>
      <c r="F365" s="245"/>
      <c r="G365" s="245"/>
      <c r="H365" s="246"/>
      <c r="I365" s="67">
        <f>Formátování_v3!D367</f>
        <v>0</v>
      </c>
      <c r="J365" s="68">
        <f>Formátování_v3!F367</f>
        <v>0</v>
      </c>
      <c r="K365" s="69">
        <f>Formátování_v3!G367</f>
        <v>0</v>
      </c>
      <c r="L365" s="113" t="str">
        <f>IF(LEN(Formátování_v3!J367)-LEN(SUBSTITUTE(UPPER(Formátování_v3!J367),"B",""))&gt;0,"0,5",IF(LEN(Formátování_v3!L367)-LEN(SUBSTITUTE(UPPER(Formátování_v3!L367),"B",""))&gt;0,"1",IF(LEN(Formátování_v3!N367)-LEN(SUBSTITUTE(UPPER(Formátování_v3!N367),"B",""))&gt;0,"2","")))</f>
        <v/>
      </c>
      <c r="M365" s="114" t="str">
        <f>IF(LEN(Formátování_v3!J367)+LEN(Formátování_v3!L367)+LEN(Formátování_v3!N367)-LEN(SUBSTITUTE(UPPER(Formátování_v3!J367),"B",""))-LEN(SUBSTITUTE(UPPER(Formátování_v3!L367),"B",""))-LEN(SUBSTITUTE(UPPER(Formátování_v3!N367),"B",""))&gt;1,IF(ISERROR(FIND("B",UPPER(Formátování_v3!N367),1)),IF(ISERROR(FIND("B",UPPER(Formátování_v3!L367),1)),"0,5","1"),"2"),"")</f>
        <v/>
      </c>
      <c r="N365" s="114" t="str">
        <f>IF(LEN(Formátování_v3!J367)-LEN(SUBSTITUTE(UPPER(Formátování_v3!J367),"A",""))&gt;0,"0,5",IF(LEN(Formátování_v3!L367)-LEN(SUBSTITUTE(UPPER(Formátování_v3!L367),"A",""))&gt;0,"1",IF(LEN(Formátování_v3!N367)-LEN(SUBSTITUTE(UPPER(Formátování_v3!N367),"A",""))&gt;0,"2","")))</f>
        <v/>
      </c>
      <c r="O365" s="115" t="str">
        <f>IF(LEN(Formátování_v3!J367)+LEN(Formátování_v3!L367)+LEN(Formátování_v3!N367)-LEN(SUBSTITUTE(UPPER(Formátování_v3!J367),"A",""))-LEN(SUBSTITUTE(UPPER(Formátování_v3!L367),"A",""))-LEN(SUBSTITUTE(UPPER(Formátování_v3!N367),"A",""))&gt;1,IF(ISERROR(FIND("A",UPPER(Formátování_v3!N367),1)),IF(ISERROR(FIND("A",UPPER(Formátování_v3!L367),1)),"0,5","1"),"2"),"")</f>
        <v/>
      </c>
      <c r="P365" s="48"/>
      <c r="Q365" s="65">
        <f t="shared" si="66"/>
        <v>0</v>
      </c>
      <c r="R365" s="65" t="str">
        <f>IF(Formátování_v3!P367 &lt;&gt; "",Formátování_v3!P367,"")</f>
        <v/>
      </c>
      <c r="S365" s="66">
        <f t="shared" si="67"/>
        <v>0</v>
      </c>
      <c r="T365" s="58">
        <f t="shared" si="68"/>
        <v>0</v>
      </c>
      <c r="U365" s="58">
        <f t="shared" si="69"/>
        <v>0</v>
      </c>
      <c r="V365" s="58">
        <f t="shared" si="70"/>
        <v>0</v>
      </c>
      <c r="W365" s="58">
        <f t="shared" si="71"/>
        <v>0</v>
      </c>
      <c r="X365" s="58">
        <f t="shared" si="72"/>
        <v>0</v>
      </c>
      <c r="Y365" s="58">
        <f t="shared" si="73"/>
        <v>0</v>
      </c>
      <c r="Z365" s="1">
        <f t="shared" si="74"/>
        <v>0</v>
      </c>
      <c r="AE365" s="51">
        <f t="shared" si="65"/>
        <v>0</v>
      </c>
    </row>
    <row r="366" spans="1:31" ht="18.75" x14ac:dyDescent="0.2">
      <c r="A366" s="24">
        <f t="shared" si="64"/>
        <v>349</v>
      </c>
      <c r="B366" s="25">
        <f>Formátování_v3!B368</f>
        <v>0</v>
      </c>
      <c r="C366" s="244">
        <f>Formátování_v3!C368</f>
        <v>0</v>
      </c>
      <c r="D366" s="245"/>
      <c r="E366" s="245"/>
      <c r="F366" s="245"/>
      <c r="G366" s="245"/>
      <c r="H366" s="246"/>
      <c r="I366" s="67">
        <f>Formátování_v3!D368</f>
        <v>0</v>
      </c>
      <c r="J366" s="68">
        <f>Formátování_v3!F368</f>
        <v>0</v>
      </c>
      <c r="K366" s="69">
        <f>Formátování_v3!G368</f>
        <v>0</v>
      </c>
      <c r="L366" s="113" t="str">
        <f>IF(LEN(Formátování_v3!J368)-LEN(SUBSTITUTE(UPPER(Formátování_v3!J368),"B",""))&gt;0,"0,5",IF(LEN(Formátování_v3!L368)-LEN(SUBSTITUTE(UPPER(Formátování_v3!L368),"B",""))&gt;0,"1",IF(LEN(Formátování_v3!N368)-LEN(SUBSTITUTE(UPPER(Formátování_v3!N368),"B",""))&gt;0,"2","")))</f>
        <v/>
      </c>
      <c r="M366" s="114" t="str">
        <f>IF(LEN(Formátování_v3!J368)+LEN(Formátování_v3!L368)+LEN(Formátování_v3!N368)-LEN(SUBSTITUTE(UPPER(Formátování_v3!J368),"B",""))-LEN(SUBSTITUTE(UPPER(Formátování_v3!L368),"B",""))-LEN(SUBSTITUTE(UPPER(Formátování_v3!N368),"B",""))&gt;1,IF(ISERROR(FIND("B",UPPER(Formátování_v3!N368),1)),IF(ISERROR(FIND("B",UPPER(Formátování_v3!L368),1)),"0,5","1"),"2"),"")</f>
        <v/>
      </c>
      <c r="N366" s="114" t="str">
        <f>IF(LEN(Formátování_v3!J368)-LEN(SUBSTITUTE(UPPER(Formátování_v3!J368),"A",""))&gt;0,"0,5",IF(LEN(Formátování_v3!L368)-LEN(SUBSTITUTE(UPPER(Formátování_v3!L368),"A",""))&gt;0,"1",IF(LEN(Formátování_v3!N368)-LEN(SUBSTITUTE(UPPER(Formátování_v3!N368),"A",""))&gt;0,"2","")))</f>
        <v/>
      </c>
      <c r="O366" s="115" t="str">
        <f>IF(LEN(Formátování_v3!J368)+LEN(Formátování_v3!L368)+LEN(Formátování_v3!N368)-LEN(SUBSTITUTE(UPPER(Formátování_v3!J368),"A",""))-LEN(SUBSTITUTE(UPPER(Formátování_v3!L368),"A",""))-LEN(SUBSTITUTE(UPPER(Formátování_v3!N368),"A",""))&gt;1,IF(ISERROR(FIND("A",UPPER(Formátování_v3!N368),1)),IF(ISERROR(FIND("A",UPPER(Formátování_v3!L368),1)),"0,5","1"),"2"),"")</f>
        <v/>
      </c>
      <c r="P366" s="48"/>
      <c r="Q366" s="65">
        <f t="shared" si="66"/>
        <v>0</v>
      </c>
      <c r="R366" s="65" t="str">
        <f>IF(Formátování_v3!P368 &lt;&gt; "",Formátování_v3!P368,"")</f>
        <v/>
      </c>
      <c r="S366" s="66">
        <f t="shared" si="67"/>
        <v>0</v>
      </c>
      <c r="T366" s="58">
        <f t="shared" si="68"/>
        <v>0</v>
      </c>
      <c r="U366" s="58">
        <f t="shared" si="69"/>
        <v>0</v>
      </c>
      <c r="V366" s="58">
        <f t="shared" si="70"/>
        <v>0</v>
      </c>
      <c r="W366" s="58">
        <f t="shared" si="71"/>
        <v>0</v>
      </c>
      <c r="X366" s="58">
        <f t="shared" si="72"/>
        <v>0</v>
      </c>
      <c r="Y366" s="58">
        <f t="shared" si="73"/>
        <v>0</v>
      </c>
      <c r="Z366" s="1">
        <f t="shared" si="74"/>
        <v>0</v>
      </c>
      <c r="AE366" s="51">
        <f t="shared" si="65"/>
        <v>0</v>
      </c>
    </row>
    <row r="367" spans="1:31" ht="18.75" x14ac:dyDescent="0.2">
      <c r="A367" s="24">
        <f t="shared" si="64"/>
        <v>350</v>
      </c>
      <c r="B367" s="25">
        <f>Formátování_v3!B369</f>
        <v>0</v>
      </c>
      <c r="C367" s="244">
        <f>Formátování_v3!C369</f>
        <v>0</v>
      </c>
      <c r="D367" s="245"/>
      <c r="E367" s="245"/>
      <c r="F367" s="245"/>
      <c r="G367" s="245"/>
      <c r="H367" s="246"/>
      <c r="I367" s="67">
        <f>Formátování_v3!D369</f>
        <v>0</v>
      </c>
      <c r="J367" s="68">
        <f>Formátování_v3!F369</f>
        <v>0</v>
      </c>
      <c r="K367" s="69">
        <f>Formátování_v3!G369</f>
        <v>0</v>
      </c>
      <c r="L367" s="113" t="str">
        <f>IF(LEN(Formátování_v3!J369)-LEN(SUBSTITUTE(UPPER(Formátování_v3!J369),"B",""))&gt;0,"0,5",IF(LEN(Formátování_v3!L369)-LEN(SUBSTITUTE(UPPER(Formátování_v3!L369),"B",""))&gt;0,"1",IF(LEN(Formátování_v3!N369)-LEN(SUBSTITUTE(UPPER(Formátování_v3!N369),"B",""))&gt;0,"2","")))</f>
        <v/>
      </c>
      <c r="M367" s="114" t="str">
        <f>IF(LEN(Formátování_v3!J369)+LEN(Formátování_v3!L369)+LEN(Formátování_v3!N369)-LEN(SUBSTITUTE(UPPER(Formátování_v3!J369),"B",""))-LEN(SUBSTITUTE(UPPER(Formátování_v3!L369),"B",""))-LEN(SUBSTITUTE(UPPER(Formátování_v3!N369),"B",""))&gt;1,IF(ISERROR(FIND("B",UPPER(Formátování_v3!N369),1)),IF(ISERROR(FIND("B",UPPER(Formátování_v3!L369),1)),"0,5","1"),"2"),"")</f>
        <v/>
      </c>
      <c r="N367" s="114" t="str">
        <f>IF(LEN(Formátování_v3!J369)-LEN(SUBSTITUTE(UPPER(Formátování_v3!J369),"A",""))&gt;0,"0,5",IF(LEN(Formátování_v3!L369)-LEN(SUBSTITUTE(UPPER(Formátování_v3!L369),"A",""))&gt;0,"1",IF(LEN(Formátování_v3!N369)-LEN(SUBSTITUTE(UPPER(Formátování_v3!N369),"A",""))&gt;0,"2","")))</f>
        <v/>
      </c>
      <c r="O367" s="115" t="str">
        <f>IF(LEN(Formátování_v3!J369)+LEN(Formátování_v3!L369)+LEN(Formátování_v3!N369)-LEN(SUBSTITUTE(UPPER(Formátování_v3!J369),"A",""))-LEN(SUBSTITUTE(UPPER(Formátování_v3!L369),"A",""))-LEN(SUBSTITUTE(UPPER(Formátování_v3!N369),"A",""))&gt;1,IF(ISERROR(FIND("A",UPPER(Formátování_v3!N369),1)),IF(ISERROR(FIND("A",UPPER(Formátování_v3!L369),1)),"0,5","1"),"2"),"")</f>
        <v/>
      </c>
      <c r="P367" s="48"/>
      <c r="Q367" s="65">
        <f t="shared" si="66"/>
        <v>0</v>
      </c>
      <c r="R367" s="65" t="str">
        <f>IF(Formátování_v3!P369 &lt;&gt; "",Formátování_v3!P369,"")</f>
        <v/>
      </c>
      <c r="S367" s="66">
        <f t="shared" si="67"/>
        <v>0</v>
      </c>
      <c r="T367" s="58">
        <f t="shared" si="68"/>
        <v>0</v>
      </c>
      <c r="U367" s="58">
        <f t="shared" si="69"/>
        <v>0</v>
      </c>
      <c r="V367" s="58">
        <f t="shared" si="70"/>
        <v>0</v>
      </c>
      <c r="W367" s="58">
        <f t="shared" si="71"/>
        <v>0</v>
      </c>
      <c r="X367" s="58">
        <f t="shared" si="72"/>
        <v>0</v>
      </c>
      <c r="Y367" s="58">
        <f t="shared" si="73"/>
        <v>0</v>
      </c>
      <c r="Z367" s="1">
        <f t="shared" si="74"/>
        <v>0</v>
      </c>
      <c r="AE367" s="51">
        <f t="shared" si="65"/>
        <v>0</v>
      </c>
    </row>
    <row r="368" spans="1:31" ht="18.75" x14ac:dyDescent="0.2">
      <c r="A368" s="24">
        <f t="shared" si="64"/>
        <v>351</v>
      </c>
      <c r="B368" s="25">
        <f>Formátování_v3!B370</f>
        <v>0</v>
      </c>
      <c r="C368" s="244">
        <f>Formátování_v3!C370</f>
        <v>0</v>
      </c>
      <c r="D368" s="245"/>
      <c r="E368" s="245"/>
      <c r="F368" s="245"/>
      <c r="G368" s="245"/>
      <c r="H368" s="246"/>
      <c r="I368" s="67">
        <f>Formátování_v3!D370</f>
        <v>0</v>
      </c>
      <c r="J368" s="68">
        <f>Formátování_v3!F370</f>
        <v>0</v>
      </c>
      <c r="K368" s="69">
        <f>Formátování_v3!G370</f>
        <v>0</v>
      </c>
      <c r="L368" s="113" t="str">
        <f>IF(LEN(Formátování_v3!J370)-LEN(SUBSTITUTE(UPPER(Formátování_v3!J370),"B",""))&gt;0,"0,5",IF(LEN(Formátování_v3!L370)-LEN(SUBSTITUTE(UPPER(Formátování_v3!L370),"B",""))&gt;0,"1",IF(LEN(Formátování_v3!N370)-LEN(SUBSTITUTE(UPPER(Formátování_v3!N370),"B",""))&gt;0,"2","")))</f>
        <v/>
      </c>
      <c r="M368" s="114" t="str">
        <f>IF(LEN(Formátování_v3!J370)+LEN(Formátování_v3!L370)+LEN(Formátování_v3!N370)-LEN(SUBSTITUTE(UPPER(Formátování_v3!J370),"B",""))-LEN(SUBSTITUTE(UPPER(Formátování_v3!L370),"B",""))-LEN(SUBSTITUTE(UPPER(Formátování_v3!N370),"B",""))&gt;1,IF(ISERROR(FIND("B",UPPER(Formátování_v3!N370),1)),IF(ISERROR(FIND("B",UPPER(Formátování_v3!L370),1)),"0,5","1"),"2"),"")</f>
        <v/>
      </c>
      <c r="N368" s="114" t="str">
        <f>IF(LEN(Formátování_v3!J370)-LEN(SUBSTITUTE(UPPER(Formátování_v3!J370),"A",""))&gt;0,"0,5",IF(LEN(Formátování_v3!L370)-LEN(SUBSTITUTE(UPPER(Formátování_v3!L370),"A",""))&gt;0,"1",IF(LEN(Formátování_v3!N370)-LEN(SUBSTITUTE(UPPER(Formátování_v3!N370),"A",""))&gt;0,"2","")))</f>
        <v/>
      </c>
      <c r="O368" s="115" t="str">
        <f>IF(LEN(Formátování_v3!J370)+LEN(Formátování_v3!L370)+LEN(Formátování_v3!N370)-LEN(SUBSTITUTE(UPPER(Formátování_v3!J370),"A",""))-LEN(SUBSTITUTE(UPPER(Formátování_v3!L370),"A",""))-LEN(SUBSTITUTE(UPPER(Formátování_v3!N370),"A",""))&gt;1,IF(ISERROR(FIND("A",UPPER(Formátování_v3!N370),1)),IF(ISERROR(FIND("A",UPPER(Formátování_v3!L370),1)),"0,5","1"),"2"),"")</f>
        <v/>
      </c>
      <c r="P368" s="48"/>
      <c r="Q368" s="65">
        <f t="shared" si="66"/>
        <v>0</v>
      </c>
      <c r="R368" s="65" t="str">
        <f>IF(Formátování_v3!P370 &lt;&gt; "",Formátování_v3!P370,"")</f>
        <v/>
      </c>
      <c r="S368" s="66">
        <f t="shared" si="67"/>
        <v>0</v>
      </c>
      <c r="T368" s="58">
        <f t="shared" si="68"/>
        <v>0</v>
      </c>
      <c r="U368" s="58">
        <f t="shared" si="69"/>
        <v>0</v>
      </c>
      <c r="V368" s="58">
        <f t="shared" si="70"/>
        <v>0</v>
      </c>
      <c r="W368" s="58">
        <f t="shared" si="71"/>
        <v>0</v>
      </c>
      <c r="X368" s="58">
        <f t="shared" si="72"/>
        <v>0</v>
      </c>
      <c r="Y368" s="58">
        <f t="shared" si="73"/>
        <v>0</v>
      </c>
      <c r="Z368" s="1">
        <f t="shared" si="74"/>
        <v>0</v>
      </c>
      <c r="AE368" s="51">
        <f t="shared" si="65"/>
        <v>0</v>
      </c>
    </row>
    <row r="369" spans="1:31" ht="18.75" x14ac:dyDescent="0.2">
      <c r="A369" s="24">
        <f t="shared" si="64"/>
        <v>352</v>
      </c>
      <c r="B369" s="25">
        <f>Formátování_v3!B371</f>
        <v>0</v>
      </c>
      <c r="C369" s="244">
        <f>Formátování_v3!C371</f>
        <v>0</v>
      </c>
      <c r="D369" s="245"/>
      <c r="E369" s="245"/>
      <c r="F369" s="245"/>
      <c r="G369" s="245"/>
      <c r="H369" s="246"/>
      <c r="I369" s="67">
        <f>Formátování_v3!D371</f>
        <v>0</v>
      </c>
      <c r="J369" s="68">
        <f>Formátování_v3!F371</f>
        <v>0</v>
      </c>
      <c r="K369" s="69">
        <f>Formátování_v3!G371</f>
        <v>0</v>
      </c>
      <c r="L369" s="113" t="str">
        <f>IF(LEN(Formátování_v3!J371)-LEN(SUBSTITUTE(UPPER(Formátování_v3!J371),"B",""))&gt;0,"0,5",IF(LEN(Formátování_v3!L371)-LEN(SUBSTITUTE(UPPER(Formátování_v3!L371),"B",""))&gt;0,"1",IF(LEN(Formátování_v3!N371)-LEN(SUBSTITUTE(UPPER(Formátování_v3!N371),"B",""))&gt;0,"2","")))</f>
        <v/>
      </c>
      <c r="M369" s="114" t="str">
        <f>IF(LEN(Formátování_v3!J371)+LEN(Formátování_v3!L371)+LEN(Formátování_v3!N371)-LEN(SUBSTITUTE(UPPER(Formátování_v3!J371),"B",""))-LEN(SUBSTITUTE(UPPER(Formátování_v3!L371),"B",""))-LEN(SUBSTITUTE(UPPER(Formátování_v3!N371),"B",""))&gt;1,IF(ISERROR(FIND("B",UPPER(Formátování_v3!N371),1)),IF(ISERROR(FIND("B",UPPER(Formátování_v3!L371),1)),"0,5","1"),"2"),"")</f>
        <v/>
      </c>
      <c r="N369" s="114" t="str">
        <f>IF(LEN(Formátování_v3!J371)-LEN(SUBSTITUTE(UPPER(Formátování_v3!J371),"A",""))&gt;0,"0,5",IF(LEN(Formátování_v3!L371)-LEN(SUBSTITUTE(UPPER(Formátování_v3!L371),"A",""))&gt;0,"1",IF(LEN(Formátování_v3!N371)-LEN(SUBSTITUTE(UPPER(Formátování_v3!N371),"A",""))&gt;0,"2","")))</f>
        <v/>
      </c>
      <c r="O369" s="115" t="str">
        <f>IF(LEN(Formátování_v3!J371)+LEN(Formátování_v3!L371)+LEN(Formátování_v3!N371)-LEN(SUBSTITUTE(UPPER(Formátování_v3!J371),"A",""))-LEN(SUBSTITUTE(UPPER(Formátování_v3!L371),"A",""))-LEN(SUBSTITUTE(UPPER(Formátování_v3!N371),"A",""))&gt;1,IF(ISERROR(FIND("A",UPPER(Formátování_v3!N371),1)),IF(ISERROR(FIND("A",UPPER(Formátování_v3!L371),1)),"0,5","1"),"2"),"")</f>
        <v/>
      </c>
      <c r="P369" s="48"/>
      <c r="Q369" s="65">
        <f t="shared" si="66"/>
        <v>0</v>
      </c>
      <c r="R369" s="65" t="str">
        <f>IF(Formátování_v3!P371 &lt;&gt; "",Formátování_v3!P371,"")</f>
        <v/>
      </c>
      <c r="S369" s="66">
        <f t="shared" si="67"/>
        <v>0</v>
      </c>
      <c r="T369" s="58">
        <f t="shared" si="68"/>
        <v>0</v>
      </c>
      <c r="U369" s="58">
        <f t="shared" si="69"/>
        <v>0</v>
      </c>
      <c r="V369" s="58">
        <f t="shared" si="70"/>
        <v>0</v>
      </c>
      <c r="W369" s="58">
        <f t="shared" si="71"/>
        <v>0</v>
      </c>
      <c r="X369" s="58">
        <f t="shared" si="72"/>
        <v>0</v>
      </c>
      <c r="Y369" s="58">
        <f t="shared" si="73"/>
        <v>0</v>
      </c>
      <c r="Z369" s="1">
        <f t="shared" si="74"/>
        <v>0</v>
      </c>
      <c r="AE369" s="51">
        <f t="shared" si="65"/>
        <v>0</v>
      </c>
    </row>
    <row r="370" spans="1:31" ht="18.75" x14ac:dyDescent="0.2">
      <c r="A370" s="24">
        <f t="shared" si="64"/>
        <v>353</v>
      </c>
      <c r="B370" s="25">
        <f>Formátování_v3!B372</f>
        <v>0</v>
      </c>
      <c r="C370" s="244">
        <f>Formátování_v3!C372</f>
        <v>0</v>
      </c>
      <c r="D370" s="245"/>
      <c r="E370" s="245"/>
      <c r="F370" s="245"/>
      <c r="G370" s="245"/>
      <c r="H370" s="246"/>
      <c r="I370" s="67">
        <f>Formátování_v3!D372</f>
        <v>0</v>
      </c>
      <c r="J370" s="68">
        <f>Formátování_v3!F372</f>
        <v>0</v>
      </c>
      <c r="K370" s="69">
        <f>Formátování_v3!G372</f>
        <v>0</v>
      </c>
      <c r="L370" s="113" t="str">
        <f>IF(LEN(Formátování_v3!J372)-LEN(SUBSTITUTE(UPPER(Formátování_v3!J372),"B",""))&gt;0,"0,5",IF(LEN(Formátování_v3!L372)-LEN(SUBSTITUTE(UPPER(Formátování_v3!L372),"B",""))&gt;0,"1",IF(LEN(Formátování_v3!N372)-LEN(SUBSTITUTE(UPPER(Formátování_v3!N372),"B",""))&gt;0,"2","")))</f>
        <v/>
      </c>
      <c r="M370" s="114" t="str">
        <f>IF(LEN(Formátování_v3!J372)+LEN(Formátování_v3!L372)+LEN(Formátování_v3!N372)-LEN(SUBSTITUTE(UPPER(Formátování_v3!J372),"B",""))-LEN(SUBSTITUTE(UPPER(Formátování_v3!L372),"B",""))-LEN(SUBSTITUTE(UPPER(Formátování_v3!N372),"B",""))&gt;1,IF(ISERROR(FIND("B",UPPER(Formátování_v3!N372),1)),IF(ISERROR(FIND("B",UPPER(Formátování_v3!L372),1)),"0,5","1"),"2"),"")</f>
        <v/>
      </c>
      <c r="N370" s="114" t="str">
        <f>IF(LEN(Formátování_v3!J372)-LEN(SUBSTITUTE(UPPER(Formátování_v3!J372),"A",""))&gt;0,"0,5",IF(LEN(Formátování_v3!L372)-LEN(SUBSTITUTE(UPPER(Formátování_v3!L372),"A",""))&gt;0,"1",IF(LEN(Formátování_v3!N372)-LEN(SUBSTITUTE(UPPER(Formátování_v3!N372),"A",""))&gt;0,"2","")))</f>
        <v/>
      </c>
      <c r="O370" s="115" t="str">
        <f>IF(LEN(Formátování_v3!J372)+LEN(Formátování_v3!L372)+LEN(Formátování_v3!N372)-LEN(SUBSTITUTE(UPPER(Formátování_v3!J372),"A",""))-LEN(SUBSTITUTE(UPPER(Formátování_v3!L372),"A",""))-LEN(SUBSTITUTE(UPPER(Formátování_v3!N372),"A",""))&gt;1,IF(ISERROR(FIND("A",UPPER(Formátování_v3!N372),1)),IF(ISERROR(FIND("A",UPPER(Formátování_v3!L372),1)),"0,5","1"),"2"),"")</f>
        <v/>
      </c>
      <c r="P370" s="48"/>
      <c r="Q370" s="65">
        <f t="shared" si="66"/>
        <v>0</v>
      </c>
      <c r="R370" s="65" t="str">
        <f>IF(Formátování_v3!P372 &lt;&gt; "",Formátování_v3!P372,"")</f>
        <v/>
      </c>
      <c r="S370" s="66">
        <f t="shared" si="67"/>
        <v>0</v>
      </c>
      <c r="T370" s="58">
        <f t="shared" si="68"/>
        <v>0</v>
      </c>
      <c r="U370" s="58">
        <f t="shared" si="69"/>
        <v>0</v>
      </c>
      <c r="V370" s="58">
        <f t="shared" si="70"/>
        <v>0</v>
      </c>
      <c r="W370" s="58">
        <f t="shared" si="71"/>
        <v>0</v>
      </c>
      <c r="X370" s="58">
        <f t="shared" si="72"/>
        <v>0</v>
      </c>
      <c r="Y370" s="58">
        <f t="shared" si="73"/>
        <v>0</v>
      </c>
      <c r="Z370" s="1">
        <f t="shared" si="74"/>
        <v>0</v>
      </c>
      <c r="AE370" s="51">
        <f t="shared" si="65"/>
        <v>0</v>
      </c>
    </row>
    <row r="371" spans="1:31" ht="18.75" x14ac:dyDescent="0.2">
      <c r="A371" s="24">
        <f t="shared" si="64"/>
        <v>354</v>
      </c>
      <c r="B371" s="25">
        <f>Formátování_v3!B373</f>
        <v>0</v>
      </c>
      <c r="C371" s="244">
        <f>Formátování_v3!C373</f>
        <v>0</v>
      </c>
      <c r="D371" s="245"/>
      <c r="E371" s="245"/>
      <c r="F371" s="245"/>
      <c r="G371" s="245"/>
      <c r="H371" s="246"/>
      <c r="I371" s="67">
        <f>Formátování_v3!D373</f>
        <v>0</v>
      </c>
      <c r="J371" s="68">
        <f>Formátování_v3!F373</f>
        <v>0</v>
      </c>
      <c r="K371" s="69">
        <f>Formátování_v3!G373</f>
        <v>0</v>
      </c>
      <c r="L371" s="113" t="str">
        <f>IF(LEN(Formátování_v3!J373)-LEN(SUBSTITUTE(UPPER(Formátování_v3!J373),"B",""))&gt;0,"0,5",IF(LEN(Formátování_v3!L373)-LEN(SUBSTITUTE(UPPER(Formátování_v3!L373),"B",""))&gt;0,"1",IF(LEN(Formátování_v3!N373)-LEN(SUBSTITUTE(UPPER(Formátování_v3!N373),"B",""))&gt;0,"2","")))</f>
        <v/>
      </c>
      <c r="M371" s="114" t="str">
        <f>IF(LEN(Formátování_v3!J373)+LEN(Formátování_v3!L373)+LEN(Formátování_v3!N373)-LEN(SUBSTITUTE(UPPER(Formátování_v3!J373),"B",""))-LEN(SUBSTITUTE(UPPER(Formátování_v3!L373),"B",""))-LEN(SUBSTITUTE(UPPER(Formátování_v3!N373),"B",""))&gt;1,IF(ISERROR(FIND("B",UPPER(Formátování_v3!N373),1)),IF(ISERROR(FIND("B",UPPER(Formátování_v3!L373),1)),"0,5","1"),"2"),"")</f>
        <v/>
      </c>
      <c r="N371" s="114" t="str">
        <f>IF(LEN(Formátování_v3!J373)-LEN(SUBSTITUTE(UPPER(Formátování_v3!J373),"A",""))&gt;0,"0,5",IF(LEN(Formátování_v3!L373)-LEN(SUBSTITUTE(UPPER(Formátování_v3!L373),"A",""))&gt;0,"1",IF(LEN(Formátování_v3!N373)-LEN(SUBSTITUTE(UPPER(Formátování_v3!N373),"A",""))&gt;0,"2","")))</f>
        <v/>
      </c>
      <c r="O371" s="115" t="str">
        <f>IF(LEN(Formátování_v3!J373)+LEN(Formátování_v3!L373)+LEN(Formátování_v3!N373)-LEN(SUBSTITUTE(UPPER(Formátování_v3!J373),"A",""))-LEN(SUBSTITUTE(UPPER(Formátování_v3!L373),"A",""))-LEN(SUBSTITUTE(UPPER(Formátování_v3!N373),"A",""))&gt;1,IF(ISERROR(FIND("A",UPPER(Formátování_v3!N373),1)),IF(ISERROR(FIND("A",UPPER(Formátování_v3!L373),1)),"0,5","1"),"2"),"")</f>
        <v/>
      </c>
      <c r="P371" s="48"/>
      <c r="Q371" s="65">
        <f t="shared" si="66"/>
        <v>0</v>
      </c>
      <c r="R371" s="65" t="str">
        <f>IF(Formátování_v3!P373 &lt;&gt; "",Formátování_v3!P373,"")</f>
        <v/>
      </c>
      <c r="S371" s="66">
        <f t="shared" si="67"/>
        <v>0</v>
      </c>
      <c r="T371" s="58">
        <f t="shared" si="68"/>
        <v>0</v>
      </c>
      <c r="U371" s="58">
        <f t="shared" si="69"/>
        <v>0</v>
      </c>
      <c r="V371" s="58">
        <f t="shared" si="70"/>
        <v>0</v>
      </c>
      <c r="W371" s="58">
        <f t="shared" si="71"/>
        <v>0</v>
      </c>
      <c r="X371" s="58">
        <f t="shared" si="72"/>
        <v>0</v>
      </c>
      <c r="Y371" s="58">
        <f t="shared" si="73"/>
        <v>0</v>
      </c>
      <c r="Z371" s="1">
        <f t="shared" si="74"/>
        <v>0</v>
      </c>
      <c r="AE371" s="51">
        <f t="shared" si="65"/>
        <v>0</v>
      </c>
    </row>
    <row r="372" spans="1:31" ht="18.75" x14ac:dyDescent="0.2">
      <c r="A372" s="24">
        <f t="shared" si="64"/>
        <v>355</v>
      </c>
      <c r="B372" s="25">
        <f>Formátování_v3!B374</f>
        <v>0</v>
      </c>
      <c r="C372" s="244">
        <f>Formátování_v3!C374</f>
        <v>0</v>
      </c>
      <c r="D372" s="245"/>
      <c r="E372" s="245"/>
      <c r="F372" s="245"/>
      <c r="G372" s="245"/>
      <c r="H372" s="246"/>
      <c r="I372" s="67">
        <f>Formátování_v3!D374</f>
        <v>0</v>
      </c>
      <c r="J372" s="68">
        <f>Formátování_v3!F374</f>
        <v>0</v>
      </c>
      <c r="K372" s="69">
        <f>Formátování_v3!G374</f>
        <v>0</v>
      </c>
      <c r="L372" s="113" t="str">
        <f>IF(LEN(Formátování_v3!J374)-LEN(SUBSTITUTE(UPPER(Formátování_v3!J374),"B",""))&gt;0,"0,5",IF(LEN(Formátování_v3!L374)-LEN(SUBSTITUTE(UPPER(Formátování_v3!L374),"B",""))&gt;0,"1",IF(LEN(Formátování_v3!N374)-LEN(SUBSTITUTE(UPPER(Formátování_v3!N374),"B",""))&gt;0,"2","")))</f>
        <v/>
      </c>
      <c r="M372" s="114" t="str">
        <f>IF(LEN(Formátování_v3!J374)+LEN(Formátování_v3!L374)+LEN(Formátování_v3!N374)-LEN(SUBSTITUTE(UPPER(Formátování_v3!J374),"B",""))-LEN(SUBSTITUTE(UPPER(Formátování_v3!L374),"B",""))-LEN(SUBSTITUTE(UPPER(Formátování_v3!N374),"B",""))&gt;1,IF(ISERROR(FIND("B",UPPER(Formátování_v3!N374),1)),IF(ISERROR(FIND("B",UPPER(Formátování_v3!L374),1)),"0,5","1"),"2"),"")</f>
        <v/>
      </c>
      <c r="N372" s="114" t="str">
        <f>IF(LEN(Formátování_v3!J374)-LEN(SUBSTITUTE(UPPER(Formátování_v3!J374),"A",""))&gt;0,"0,5",IF(LEN(Formátování_v3!L374)-LEN(SUBSTITUTE(UPPER(Formátování_v3!L374),"A",""))&gt;0,"1",IF(LEN(Formátování_v3!N374)-LEN(SUBSTITUTE(UPPER(Formátování_v3!N374),"A",""))&gt;0,"2","")))</f>
        <v/>
      </c>
      <c r="O372" s="115" t="str">
        <f>IF(LEN(Formátování_v3!J374)+LEN(Formátování_v3!L374)+LEN(Formátování_v3!N374)-LEN(SUBSTITUTE(UPPER(Formátování_v3!J374),"A",""))-LEN(SUBSTITUTE(UPPER(Formátování_v3!L374),"A",""))-LEN(SUBSTITUTE(UPPER(Formátování_v3!N374),"A",""))&gt;1,IF(ISERROR(FIND("A",UPPER(Formátování_v3!N374),1)),IF(ISERROR(FIND("A",UPPER(Formátování_v3!L374),1)),"0,5","1"),"2"),"")</f>
        <v/>
      </c>
      <c r="P372" s="48"/>
      <c r="Q372" s="65">
        <f t="shared" si="66"/>
        <v>0</v>
      </c>
      <c r="R372" s="65" t="str">
        <f>IF(Formátování_v3!P374 &lt;&gt; "",Formátování_v3!P374,"")</f>
        <v/>
      </c>
      <c r="S372" s="66">
        <f t="shared" si="67"/>
        <v>0</v>
      </c>
      <c r="T372" s="58">
        <f t="shared" si="68"/>
        <v>0</v>
      </c>
      <c r="U372" s="58">
        <f t="shared" si="69"/>
        <v>0</v>
      </c>
      <c r="V372" s="58">
        <f t="shared" si="70"/>
        <v>0</v>
      </c>
      <c r="W372" s="58">
        <f t="shared" si="71"/>
        <v>0</v>
      </c>
      <c r="X372" s="58">
        <f t="shared" si="72"/>
        <v>0</v>
      </c>
      <c r="Y372" s="58">
        <f t="shared" si="73"/>
        <v>0</v>
      </c>
      <c r="Z372" s="1">
        <f t="shared" si="74"/>
        <v>0</v>
      </c>
      <c r="AE372" s="51">
        <f t="shared" si="65"/>
        <v>0</v>
      </c>
    </row>
    <row r="373" spans="1:31" ht="18.75" x14ac:dyDescent="0.2">
      <c r="A373" s="24">
        <f t="shared" si="64"/>
        <v>356</v>
      </c>
      <c r="B373" s="25">
        <f>Formátování_v3!B375</f>
        <v>0</v>
      </c>
      <c r="C373" s="244">
        <f>Formátování_v3!C375</f>
        <v>0</v>
      </c>
      <c r="D373" s="245"/>
      <c r="E373" s="245"/>
      <c r="F373" s="245"/>
      <c r="G373" s="245"/>
      <c r="H373" s="246"/>
      <c r="I373" s="67">
        <f>Formátování_v3!D375</f>
        <v>0</v>
      </c>
      <c r="J373" s="68">
        <f>Formátování_v3!F375</f>
        <v>0</v>
      </c>
      <c r="K373" s="69">
        <f>Formátování_v3!G375</f>
        <v>0</v>
      </c>
      <c r="L373" s="113" t="str">
        <f>IF(LEN(Formátování_v3!J375)-LEN(SUBSTITUTE(UPPER(Formátování_v3!J375),"B",""))&gt;0,"0,5",IF(LEN(Formátování_v3!L375)-LEN(SUBSTITUTE(UPPER(Formátování_v3!L375),"B",""))&gt;0,"1",IF(LEN(Formátování_v3!N375)-LEN(SUBSTITUTE(UPPER(Formátování_v3!N375),"B",""))&gt;0,"2","")))</f>
        <v/>
      </c>
      <c r="M373" s="114" t="str">
        <f>IF(LEN(Formátování_v3!J375)+LEN(Formátování_v3!L375)+LEN(Formátování_v3!N375)-LEN(SUBSTITUTE(UPPER(Formátování_v3!J375),"B",""))-LEN(SUBSTITUTE(UPPER(Formátování_v3!L375),"B",""))-LEN(SUBSTITUTE(UPPER(Formátování_v3!N375),"B",""))&gt;1,IF(ISERROR(FIND("B",UPPER(Formátování_v3!N375),1)),IF(ISERROR(FIND("B",UPPER(Formátování_v3!L375),1)),"0,5","1"),"2"),"")</f>
        <v/>
      </c>
      <c r="N373" s="114" t="str">
        <f>IF(LEN(Formátování_v3!J375)-LEN(SUBSTITUTE(UPPER(Formátování_v3!J375),"A",""))&gt;0,"0,5",IF(LEN(Formátování_v3!L375)-LEN(SUBSTITUTE(UPPER(Formátování_v3!L375),"A",""))&gt;0,"1",IF(LEN(Formátování_v3!N375)-LEN(SUBSTITUTE(UPPER(Formátování_v3!N375),"A",""))&gt;0,"2","")))</f>
        <v/>
      </c>
      <c r="O373" s="115" t="str">
        <f>IF(LEN(Formátování_v3!J375)+LEN(Formátování_v3!L375)+LEN(Formátování_v3!N375)-LEN(SUBSTITUTE(UPPER(Formátování_v3!J375),"A",""))-LEN(SUBSTITUTE(UPPER(Formátování_v3!L375),"A",""))-LEN(SUBSTITUTE(UPPER(Formátování_v3!N375),"A",""))&gt;1,IF(ISERROR(FIND("A",UPPER(Formátování_v3!N375),1)),IF(ISERROR(FIND("A",UPPER(Formátování_v3!L375),1)),"0,5","1"),"2"),"")</f>
        <v/>
      </c>
      <c r="P373" s="48"/>
      <c r="Q373" s="65">
        <f t="shared" si="66"/>
        <v>0</v>
      </c>
      <c r="R373" s="65" t="str">
        <f>IF(Formátování_v3!P375 &lt;&gt; "",Formátování_v3!P375,"")</f>
        <v/>
      </c>
      <c r="S373" s="66">
        <f t="shared" si="67"/>
        <v>0</v>
      </c>
      <c r="T373" s="58">
        <f t="shared" si="68"/>
        <v>0</v>
      </c>
      <c r="U373" s="58">
        <f t="shared" si="69"/>
        <v>0</v>
      </c>
      <c r="V373" s="58">
        <f t="shared" si="70"/>
        <v>0</v>
      </c>
      <c r="W373" s="58">
        <f t="shared" si="71"/>
        <v>0</v>
      </c>
      <c r="X373" s="58">
        <f t="shared" si="72"/>
        <v>0</v>
      </c>
      <c r="Y373" s="58">
        <f t="shared" si="73"/>
        <v>0</v>
      </c>
      <c r="Z373" s="1">
        <f t="shared" si="74"/>
        <v>0</v>
      </c>
      <c r="AE373" s="51">
        <f t="shared" si="65"/>
        <v>0</v>
      </c>
    </row>
    <row r="374" spans="1:31" ht="18.75" x14ac:dyDescent="0.2">
      <c r="A374" s="24">
        <f t="shared" si="64"/>
        <v>357</v>
      </c>
      <c r="B374" s="25">
        <f>Formátování_v3!B376</f>
        <v>0</v>
      </c>
      <c r="C374" s="244">
        <f>Formátování_v3!C376</f>
        <v>0</v>
      </c>
      <c r="D374" s="245"/>
      <c r="E374" s="245"/>
      <c r="F374" s="245"/>
      <c r="G374" s="245"/>
      <c r="H374" s="246"/>
      <c r="I374" s="67">
        <f>Formátování_v3!D376</f>
        <v>0</v>
      </c>
      <c r="J374" s="68">
        <f>Formátování_v3!F376</f>
        <v>0</v>
      </c>
      <c r="K374" s="69">
        <f>Formátování_v3!G376</f>
        <v>0</v>
      </c>
      <c r="L374" s="113" t="str">
        <f>IF(LEN(Formátování_v3!J376)-LEN(SUBSTITUTE(UPPER(Formátování_v3!J376),"B",""))&gt;0,"0,5",IF(LEN(Formátování_v3!L376)-LEN(SUBSTITUTE(UPPER(Formátování_v3!L376),"B",""))&gt;0,"1",IF(LEN(Formátování_v3!N376)-LEN(SUBSTITUTE(UPPER(Formátování_v3!N376),"B",""))&gt;0,"2","")))</f>
        <v/>
      </c>
      <c r="M374" s="114" t="str">
        <f>IF(LEN(Formátování_v3!J376)+LEN(Formátování_v3!L376)+LEN(Formátování_v3!N376)-LEN(SUBSTITUTE(UPPER(Formátování_v3!J376),"B",""))-LEN(SUBSTITUTE(UPPER(Formátování_v3!L376),"B",""))-LEN(SUBSTITUTE(UPPER(Formátování_v3!N376),"B",""))&gt;1,IF(ISERROR(FIND("B",UPPER(Formátování_v3!N376),1)),IF(ISERROR(FIND("B",UPPER(Formátování_v3!L376),1)),"0,5","1"),"2"),"")</f>
        <v/>
      </c>
      <c r="N374" s="114" t="str">
        <f>IF(LEN(Formátování_v3!J376)-LEN(SUBSTITUTE(UPPER(Formátování_v3!J376),"A",""))&gt;0,"0,5",IF(LEN(Formátování_v3!L376)-LEN(SUBSTITUTE(UPPER(Formátování_v3!L376),"A",""))&gt;0,"1",IF(LEN(Formátování_v3!N376)-LEN(SUBSTITUTE(UPPER(Formátování_v3!N376),"A",""))&gt;0,"2","")))</f>
        <v/>
      </c>
      <c r="O374" s="115" t="str">
        <f>IF(LEN(Formátování_v3!J376)+LEN(Formátování_v3!L376)+LEN(Formátování_v3!N376)-LEN(SUBSTITUTE(UPPER(Formátování_v3!J376),"A",""))-LEN(SUBSTITUTE(UPPER(Formátování_v3!L376),"A",""))-LEN(SUBSTITUTE(UPPER(Formátování_v3!N376),"A",""))&gt;1,IF(ISERROR(FIND("A",UPPER(Formátování_v3!N376),1)),IF(ISERROR(FIND("A",UPPER(Formátování_v3!L376),1)),"0,5","1"),"2"),"")</f>
        <v/>
      </c>
      <c r="P374" s="48"/>
      <c r="Q374" s="65">
        <f t="shared" si="66"/>
        <v>0</v>
      </c>
      <c r="R374" s="65" t="str">
        <f>IF(Formátování_v3!P376 &lt;&gt; "",Formátování_v3!P376,"")</f>
        <v/>
      </c>
      <c r="S374" s="66">
        <f t="shared" si="67"/>
        <v>0</v>
      </c>
      <c r="T374" s="58">
        <f t="shared" si="68"/>
        <v>0</v>
      </c>
      <c r="U374" s="58">
        <f t="shared" si="69"/>
        <v>0</v>
      </c>
      <c r="V374" s="58">
        <f t="shared" si="70"/>
        <v>0</v>
      </c>
      <c r="W374" s="58">
        <f t="shared" si="71"/>
        <v>0</v>
      </c>
      <c r="X374" s="58">
        <f t="shared" si="72"/>
        <v>0</v>
      </c>
      <c r="Y374" s="58">
        <f t="shared" si="73"/>
        <v>0</v>
      </c>
      <c r="Z374" s="1">
        <f t="shared" si="74"/>
        <v>0</v>
      </c>
      <c r="AE374" s="51">
        <f t="shared" si="65"/>
        <v>0</v>
      </c>
    </row>
    <row r="375" spans="1:31" ht="18.75" x14ac:dyDescent="0.2">
      <c r="A375" s="24">
        <f t="shared" si="64"/>
        <v>358</v>
      </c>
      <c r="B375" s="25">
        <f>Formátování_v3!B377</f>
        <v>0</v>
      </c>
      <c r="C375" s="244">
        <f>Formátování_v3!C377</f>
        <v>0</v>
      </c>
      <c r="D375" s="245"/>
      <c r="E375" s="245"/>
      <c r="F375" s="245"/>
      <c r="G375" s="245"/>
      <c r="H375" s="246"/>
      <c r="I375" s="67">
        <f>Formátování_v3!D377</f>
        <v>0</v>
      </c>
      <c r="J375" s="68">
        <f>Formátování_v3!F377</f>
        <v>0</v>
      </c>
      <c r="K375" s="69">
        <f>Formátování_v3!G377</f>
        <v>0</v>
      </c>
      <c r="L375" s="113" t="str">
        <f>IF(LEN(Formátování_v3!J377)-LEN(SUBSTITUTE(UPPER(Formátování_v3!J377),"B",""))&gt;0,"0,5",IF(LEN(Formátování_v3!L377)-LEN(SUBSTITUTE(UPPER(Formátování_v3!L377),"B",""))&gt;0,"1",IF(LEN(Formátování_v3!N377)-LEN(SUBSTITUTE(UPPER(Formátování_v3!N377),"B",""))&gt;0,"2","")))</f>
        <v/>
      </c>
      <c r="M375" s="114" t="str">
        <f>IF(LEN(Formátování_v3!J377)+LEN(Formátování_v3!L377)+LEN(Formátování_v3!N377)-LEN(SUBSTITUTE(UPPER(Formátování_v3!J377),"B",""))-LEN(SUBSTITUTE(UPPER(Formátování_v3!L377),"B",""))-LEN(SUBSTITUTE(UPPER(Formátování_v3!N377),"B",""))&gt;1,IF(ISERROR(FIND("B",UPPER(Formátování_v3!N377),1)),IF(ISERROR(FIND("B",UPPER(Formátování_v3!L377),1)),"0,5","1"),"2"),"")</f>
        <v/>
      </c>
      <c r="N375" s="114" t="str">
        <f>IF(LEN(Formátování_v3!J377)-LEN(SUBSTITUTE(UPPER(Formátování_v3!J377),"A",""))&gt;0,"0,5",IF(LEN(Formátování_v3!L377)-LEN(SUBSTITUTE(UPPER(Formátování_v3!L377),"A",""))&gt;0,"1",IF(LEN(Formátování_v3!N377)-LEN(SUBSTITUTE(UPPER(Formátování_v3!N377),"A",""))&gt;0,"2","")))</f>
        <v/>
      </c>
      <c r="O375" s="115" t="str">
        <f>IF(LEN(Formátování_v3!J377)+LEN(Formátování_v3!L377)+LEN(Formátování_v3!N377)-LEN(SUBSTITUTE(UPPER(Formátování_v3!J377),"A",""))-LEN(SUBSTITUTE(UPPER(Formátování_v3!L377),"A",""))-LEN(SUBSTITUTE(UPPER(Formátování_v3!N377),"A",""))&gt;1,IF(ISERROR(FIND("A",UPPER(Formátování_v3!N377),1)),IF(ISERROR(FIND("A",UPPER(Formátování_v3!L377),1)),"0,5","1"),"2"),"")</f>
        <v/>
      </c>
      <c r="P375" s="48"/>
      <c r="Q375" s="65">
        <f t="shared" si="66"/>
        <v>0</v>
      </c>
      <c r="R375" s="65" t="str">
        <f>IF(Formátování_v3!P377 &lt;&gt; "",Formátování_v3!P377,"")</f>
        <v/>
      </c>
      <c r="S375" s="66">
        <f t="shared" si="67"/>
        <v>0</v>
      </c>
      <c r="T375" s="58">
        <f t="shared" si="68"/>
        <v>0</v>
      </c>
      <c r="U375" s="58">
        <f t="shared" si="69"/>
        <v>0</v>
      </c>
      <c r="V375" s="58">
        <f t="shared" si="70"/>
        <v>0</v>
      </c>
      <c r="W375" s="58">
        <f t="shared" si="71"/>
        <v>0</v>
      </c>
      <c r="X375" s="58">
        <f t="shared" si="72"/>
        <v>0</v>
      </c>
      <c r="Y375" s="58">
        <f t="shared" si="73"/>
        <v>0</v>
      </c>
      <c r="Z375" s="1">
        <f t="shared" si="74"/>
        <v>0</v>
      </c>
      <c r="AE375" s="51">
        <f t="shared" si="65"/>
        <v>0</v>
      </c>
    </row>
    <row r="376" spans="1:31" ht="18.75" x14ac:dyDescent="0.2">
      <c r="A376" s="24">
        <f t="shared" si="64"/>
        <v>359</v>
      </c>
      <c r="B376" s="25">
        <f>Formátování_v3!B378</f>
        <v>0</v>
      </c>
      <c r="C376" s="244">
        <f>Formátování_v3!C378</f>
        <v>0</v>
      </c>
      <c r="D376" s="245"/>
      <c r="E376" s="245"/>
      <c r="F376" s="245"/>
      <c r="G376" s="245"/>
      <c r="H376" s="246"/>
      <c r="I376" s="67">
        <f>Formátování_v3!D378</f>
        <v>0</v>
      </c>
      <c r="J376" s="68">
        <f>Formátování_v3!F378</f>
        <v>0</v>
      </c>
      <c r="K376" s="69">
        <f>Formátování_v3!G378</f>
        <v>0</v>
      </c>
      <c r="L376" s="113" t="str">
        <f>IF(LEN(Formátování_v3!J378)-LEN(SUBSTITUTE(UPPER(Formátování_v3!J378),"B",""))&gt;0,"0,5",IF(LEN(Formátování_v3!L378)-LEN(SUBSTITUTE(UPPER(Formátování_v3!L378),"B",""))&gt;0,"1",IF(LEN(Formátování_v3!N378)-LEN(SUBSTITUTE(UPPER(Formátování_v3!N378),"B",""))&gt;0,"2","")))</f>
        <v/>
      </c>
      <c r="M376" s="114" t="str">
        <f>IF(LEN(Formátování_v3!J378)+LEN(Formátování_v3!L378)+LEN(Formátování_v3!N378)-LEN(SUBSTITUTE(UPPER(Formátování_v3!J378),"B",""))-LEN(SUBSTITUTE(UPPER(Formátování_v3!L378),"B",""))-LEN(SUBSTITUTE(UPPER(Formátování_v3!N378),"B",""))&gt;1,IF(ISERROR(FIND("B",UPPER(Formátování_v3!N378),1)),IF(ISERROR(FIND("B",UPPER(Formátování_v3!L378),1)),"0,5","1"),"2"),"")</f>
        <v/>
      </c>
      <c r="N376" s="114" t="str">
        <f>IF(LEN(Formátování_v3!J378)-LEN(SUBSTITUTE(UPPER(Formátování_v3!J378),"A",""))&gt;0,"0,5",IF(LEN(Formátování_v3!L378)-LEN(SUBSTITUTE(UPPER(Formátování_v3!L378),"A",""))&gt;0,"1",IF(LEN(Formátování_v3!N378)-LEN(SUBSTITUTE(UPPER(Formátování_v3!N378),"A",""))&gt;0,"2","")))</f>
        <v/>
      </c>
      <c r="O376" s="115" t="str">
        <f>IF(LEN(Formátování_v3!J378)+LEN(Formátování_v3!L378)+LEN(Formátování_v3!N378)-LEN(SUBSTITUTE(UPPER(Formátování_v3!J378),"A",""))-LEN(SUBSTITUTE(UPPER(Formátování_v3!L378),"A",""))-LEN(SUBSTITUTE(UPPER(Formátování_v3!N378),"A",""))&gt;1,IF(ISERROR(FIND("A",UPPER(Formátování_v3!N378),1)),IF(ISERROR(FIND("A",UPPER(Formátování_v3!L378),1)),"0,5","1"),"2"),"")</f>
        <v/>
      </c>
      <c r="P376" s="48"/>
      <c r="Q376" s="65">
        <f t="shared" si="66"/>
        <v>0</v>
      </c>
      <c r="R376" s="65" t="str">
        <f>IF(Formátování_v3!P378 &lt;&gt; "",Formátování_v3!P378,"")</f>
        <v/>
      </c>
      <c r="S376" s="66">
        <f t="shared" si="67"/>
        <v>0</v>
      </c>
      <c r="T376" s="58">
        <f t="shared" si="68"/>
        <v>0</v>
      </c>
      <c r="U376" s="58">
        <f t="shared" si="69"/>
        <v>0</v>
      </c>
      <c r="V376" s="58">
        <f t="shared" si="70"/>
        <v>0</v>
      </c>
      <c r="W376" s="58">
        <f t="shared" si="71"/>
        <v>0</v>
      </c>
      <c r="X376" s="58">
        <f t="shared" si="72"/>
        <v>0</v>
      </c>
      <c r="Y376" s="58">
        <f t="shared" si="73"/>
        <v>0</v>
      </c>
      <c r="Z376" s="1">
        <f t="shared" si="74"/>
        <v>0</v>
      </c>
      <c r="AE376" s="51">
        <f t="shared" si="65"/>
        <v>0</v>
      </c>
    </row>
    <row r="377" spans="1:31" ht="18.75" x14ac:dyDescent="0.2">
      <c r="A377" s="24">
        <f t="shared" si="64"/>
        <v>360</v>
      </c>
      <c r="B377" s="25">
        <f>Formátování_v3!B379</f>
        <v>0</v>
      </c>
      <c r="C377" s="244">
        <f>Formátování_v3!C379</f>
        <v>0</v>
      </c>
      <c r="D377" s="245"/>
      <c r="E377" s="245"/>
      <c r="F377" s="245"/>
      <c r="G377" s="245"/>
      <c r="H377" s="246"/>
      <c r="I377" s="67">
        <f>Formátování_v3!D379</f>
        <v>0</v>
      </c>
      <c r="J377" s="68">
        <f>Formátování_v3!F379</f>
        <v>0</v>
      </c>
      <c r="K377" s="69">
        <f>Formátování_v3!G379</f>
        <v>0</v>
      </c>
      <c r="L377" s="113" t="str">
        <f>IF(LEN(Formátování_v3!J379)-LEN(SUBSTITUTE(UPPER(Formátování_v3!J379),"B",""))&gt;0,"0,5",IF(LEN(Formátování_v3!L379)-LEN(SUBSTITUTE(UPPER(Formátování_v3!L379),"B",""))&gt;0,"1",IF(LEN(Formátování_v3!N379)-LEN(SUBSTITUTE(UPPER(Formátování_v3!N379),"B",""))&gt;0,"2","")))</f>
        <v/>
      </c>
      <c r="M377" s="114" t="str">
        <f>IF(LEN(Formátování_v3!J379)+LEN(Formátování_v3!L379)+LEN(Formátování_v3!N379)-LEN(SUBSTITUTE(UPPER(Formátování_v3!J379),"B",""))-LEN(SUBSTITUTE(UPPER(Formátování_v3!L379),"B",""))-LEN(SUBSTITUTE(UPPER(Formátování_v3!N379),"B",""))&gt;1,IF(ISERROR(FIND("B",UPPER(Formátování_v3!N379),1)),IF(ISERROR(FIND("B",UPPER(Formátování_v3!L379),1)),"0,5","1"),"2"),"")</f>
        <v/>
      </c>
      <c r="N377" s="114" t="str">
        <f>IF(LEN(Formátování_v3!J379)-LEN(SUBSTITUTE(UPPER(Formátování_v3!J379),"A",""))&gt;0,"0,5",IF(LEN(Formátování_v3!L379)-LEN(SUBSTITUTE(UPPER(Formátování_v3!L379),"A",""))&gt;0,"1",IF(LEN(Formátování_v3!N379)-LEN(SUBSTITUTE(UPPER(Formátování_v3!N379),"A",""))&gt;0,"2","")))</f>
        <v/>
      </c>
      <c r="O377" s="115" t="str">
        <f>IF(LEN(Formátování_v3!J379)+LEN(Formátování_v3!L379)+LEN(Formátování_v3!N379)-LEN(SUBSTITUTE(UPPER(Formátování_v3!J379),"A",""))-LEN(SUBSTITUTE(UPPER(Formátování_v3!L379),"A",""))-LEN(SUBSTITUTE(UPPER(Formátování_v3!N379),"A",""))&gt;1,IF(ISERROR(FIND("A",UPPER(Formátování_v3!N379),1)),IF(ISERROR(FIND("A",UPPER(Formátování_v3!L379),1)),"0,5","1"),"2"),"")</f>
        <v/>
      </c>
      <c r="P377" s="48"/>
      <c r="Q377" s="65">
        <f t="shared" si="66"/>
        <v>0</v>
      </c>
      <c r="R377" s="65" t="str">
        <f>IF(Formátování_v3!P379 &lt;&gt; "",Formátování_v3!P379,"")</f>
        <v/>
      </c>
      <c r="S377" s="66">
        <f t="shared" si="67"/>
        <v>0</v>
      </c>
      <c r="T377" s="58">
        <f t="shared" si="68"/>
        <v>0</v>
      </c>
      <c r="U377" s="58">
        <f t="shared" si="69"/>
        <v>0</v>
      </c>
      <c r="V377" s="58">
        <f t="shared" si="70"/>
        <v>0</v>
      </c>
      <c r="W377" s="58">
        <f t="shared" si="71"/>
        <v>0</v>
      </c>
      <c r="X377" s="58">
        <f t="shared" si="72"/>
        <v>0</v>
      </c>
      <c r="Y377" s="58">
        <f t="shared" si="73"/>
        <v>0</v>
      </c>
      <c r="Z377" s="1">
        <f t="shared" si="74"/>
        <v>0</v>
      </c>
      <c r="AE377" s="51">
        <f t="shared" si="65"/>
        <v>0</v>
      </c>
    </row>
    <row r="378" spans="1:31" ht="18.75" x14ac:dyDescent="0.2">
      <c r="A378" s="24">
        <f t="shared" si="64"/>
        <v>361</v>
      </c>
      <c r="B378" s="25">
        <f>Formátování_v3!B380</f>
        <v>0</v>
      </c>
      <c r="C378" s="244">
        <f>Formátování_v3!C380</f>
        <v>0</v>
      </c>
      <c r="D378" s="245"/>
      <c r="E378" s="245"/>
      <c r="F378" s="245"/>
      <c r="G378" s="245"/>
      <c r="H378" s="246"/>
      <c r="I378" s="67">
        <f>Formátování_v3!D380</f>
        <v>0</v>
      </c>
      <c r="J378" s="68">
        <f>Formátování_v3!F380</f>
        <v>0</v>
      </c>
      <c r="K378" s="69">
        <f>Formátování_v3!G380</f>
        <v>0</v>
      </c>
      <c r="L378" s="113" t="str">
        <f>IF(LEN(Formátování_v3!J380)-LEN(SUBSTITUTE(UPPER(Formátování_v3!J380),"B",""))&gt;0,"0,5",IF(LEN(Formátování_v3!L380)-LEN(SUBSTITUTE(UPPER(Formátování_v3!L380),"B",""))&gt;0,"1",IF(LEN(Formátování_v3!N380)-LEN(SUBSTITUTE(UPPER(Formátování_v3!N380),"B",""))&gt;0,"2","")))</f>
        <v/>
      </c>
      <c r="M378" s="114" t="str">
        <f>IF(LEN(Formátování_v3!J380)+LEN(Formátování_v3!L380)+LEN(Formátování_v3!N380)-LEN(SUBSTITUTE(UPPER(Formátování_v3!J380),"B",""))-LEN(SUBSTITUTE(UPPER(Formátování_v3!L380),"B",""))-LEN(SUBSTITUTE(UPPER(Formátování_v3!N380),"B",""))&gt;1,IF(ISERROR(FIND("B",UPPER(Formátování_v3!N380),1)),IF(ISERROR(FIND("B",UPPER(Formátování_v3!L380),1)),"0,5","1"),"2"),"")</f>
        <v/>
      </c>
      <c r="N378" s="114" t="str">
        <f>IF(LEN(Formátování_v3!J380)-LEN(SUBSTITUTE(UPPER(Formátování_v3!J380),"A",""))&gt;0,"0,5",IF(LEN(Formátování_v3!L380)-LEN(SUBSTITUTE(UPPER(Formátování_v3!L380),"A",""))&gt;0,"1",IF(LEN(Formátování_v3!N380)-LEN(SUBSTITUTE(UPPER(Formátování_v3!N380),"A",""))&gt;0,"2","")))</f>
        <v/>
      </c>
      <c r="O378" s="115" t="str">
        <f>IF(LEN(Formátování_v3!J380)+LEN(Formátování_v3!L380)+LEN(Formátování_v3!N380)-LEN(SUBSTITUTE(UPPER(Formátování_v3!J380),"A",""))-LEN(SUBSTITUTE(UPPER(Formátování_v3!L380),"A",""))-LEN(SUBSTITUTE(UPPER(Formátování_v3!N380),"A",""))&gt;1,IF(ISERROR(FIND("A",UPPER(Formátování_v3!N380),1)),IF(ISERROR(FIND("A",UPPER(Formátování_v3!L380),1)),"0,5","1"),"2"),"")</f>
        <v/>
      </c>
      <c r="P378" s="48"/>
      <c r="Q378" s="65">
        <f t="shared" si="66"/>
        <v>0</v>
      </c>
      <c r="R378" s="65" t="str">
        <f>IF(Formátování_v3!P380 &lt;&gt; "",Formátování_v3!P380,"")</f>
        <v/>
      </c>
      <c r="S378" s="66">
        <f t="shared" si="67"/>
        <v>0</v>
      </c>
      <c r="T378" s="58">
        <f t="shared" si="68"/>
        <v>0</v>
      </c>
      <c r="U378" s="58">
        <f t="shared" si="69"/>
        <v>0</v>
      </c>
      <c r="V378" s="58">
        <f t="shared" si="70"/>
        <v>0</v>
      </c>
      <c r="W378" s="58">
        <f t="shared" si="71"/>
        <v>0</v>
      </c>
      <c r="X378" s="58">
        <f t="shared" si="72"/>
        <v>0</v>
      </c>
      <c r="Y378" s="58">
        <f t="shared" si="73"/>
        <v>0</v>
      </c>
      <c r="Z378" s="1">
        <f t="shared" si="74"/>
        <v>0</v>
      </c>
      <c r="AE378" s="51">
        <f t="shared" si="65"/>
        <v>0</v>
      </c>
    </row>
    <row r="379" spans="1:31" ht="18.75" x14ac:dyDescent="0.2">
      <c r="A379" s="24">
        <f t="shared" si="64"/>
        <v>362</v>
      </c>
      <c r="B379" s="25">
        <f>Formátování_v3!B381</f>
        <v>0</v>
      </c>
      <c r="C379" s="244">
        <f>Formátování_v3!C381</f>
        <v>0</v>
      </c>
      <c r="D379" s="245"/>
      <c r="E379" s="245"/>
      <c r="F379" s="245"/>
      <c r="G379" s="245"/>
      <c r="H379" s="246"/>
      <c r="I379" s="67">
        <f>Formátování_v3!D381</f>
        <v>0</v>
      </c>
      <c r="J379" s="68">
        <f>Formátování_v3!F381</f>
        <v>0</v>
      </c>
      <c r="K379" s="69">
        <f>Formátování_v3!G381</f>
        <v>0</v>
      </c>
      <c r="L379" s="113" t="str">
        <f>IF(LEN(Formátování_v3!J381)-LEN(SUBSTITUTE(UPPER(Formátování_v3!J381),"B",""))&gt;0,"0,5",IF(LEN(Formátování_v3!L381)-LEN(SUBSTITUTE(UPPER(Formátování_v3!L381),"B",""))&gt;0,"1",IF(LEN(Formátování_v3!N381)-LEN(SUBSTITUTE(UPPER(Formátování_v3!N381),"B",""))&gt;0,"2","")))</f>
        <v/>
      </c>
      <c r="M379" s="114" t="str">
        <f>IF(LEN(Formátování_v3!J381)+LEN(Formátování_v3!L381)+LEN(Formátování_v3!N381)-LEN(SUBSTITUTE(UPPER(Formátování_v3!J381),"B",""))-LEN(SUBSTITUTE(UPPER(Formátování_v3!L381),"B",""))-LEN(SUBSTITUTE(UPPER(Formátování_v3!N381),"B",""))&gt;1,IF(ISERROR(FIND("B",UPPER(Formátování_v3!N381),1)),IF(ISERROR(FIND("B",UPPER(Formátování_v3!L381),1)),"0,5","1"),"2"),"")</f>
        <v/>
      </c>
      <c r="N379" s="114" t="str">
        <f>IF(LEN(Formátování_v3!J381)-LEN(SUBSTITUTE(UPPER(Formátování_v3!J381),"A",""))&gt;0,"0,5",IF(LEN(Formátování_v3!L381)-LEN(SUBSTITUTE(UPPER(Formátování_v3!L381),"A",""))&gt;0,"1",IF(LEN(Formátování_v3!N381)-LEN(SUBSTITUTE(UPPER(Formátování_v3!N381),"A",""))&gt;0,"2","")))</f>
        <v/>
      </c>
      <c r="O379" s="115" t="str">
        <f>IF(LEN(Formátování_v3!J381)+LEN(Formátování_v3!L381)+LEN(Formátování_v3!N381)-LEN(SUBSTITUTE(UPPER(Formátování_v3!J381),"A",""))-LEN(SUBSTITUTE(UPPER(Formátování_v3!L381),"A",""))-LEN(SUBSTITUTE(UPPER(Formátování_v3!N381),"A",""))&gt;1,IF(ISERROR(FIND("A",UPPER(Formátování_v3!N381),1)),IF(ISERROR(FIND("A",UPPER(Formátování_v3!L381),1)),"0,5","1"),"2"),"")</f>
        <v/>
      </c>
      <c r="P379" s="48"/>
      <c r="Q379" s="65">
        <f t="shared" si="66"/>
        <v>0</v>
      </c>
      <c r="R379" s="65" t="str">
        <f>IF(Formátování_v3!P381 &lt;&gt; "",Formátování_v3!P381,"")</f>
        <v/>
      </c>
      <c r="S379" s="66">
        <f t="shared" si="67"/>
        <v>0</v>
      </c>
      <c r="T379" s="58">
        <f t="shared" si="68"/>
        <v>0</v>
      </c>
      <c r="U379" s="58">
        <f t="shared" si="69"/>
        <v>0</v>
      </c>
      <c r="V379" s="58">
        <f t="shared" si="70"/>
        <v>0</v>
      </c>
      <c r="W379" s="58">
        <f t="shared" si="71"/>
        <v>0</v>
      </c>
      <c r="X379" s="58">
        <f t="shared" si="72"/>
        <v>0</v>
      </c>
      <c r="Y379" s="58">
        <f t="shared" si="73"/>
        <v>0</v>
      </c>
      <c r="Z379" s="1">
        <f t="shared" si="74"/>
        <v>0</v>
      </c>
      <c r="AE379" s="51">
        <f t="shared" si="65"/>
        <v>0</v>
      </c>
    </row>
    <row r="380" spans="1:31" ht="18.75" x14ac:dyDescent="0.2">
      <c r="A380" s="24">
        <f t="shared" si="64"/>
        <v>363</v>
      </c>
      <c r="B380" s="25">
        <f>Formátování_v3!B382</f>
        <v>0</v>
      </c>
      <c r="C380" s="244">
        <f>Formátování_v3!C382</f>
        <v>0</v>
      </c>
      <c r="D380" s="245"/>
      <c r="E380" s="245"/>
      <c r="F380" s="245"/>
      <c r="G380" s="245"/>
      <c r="H380" s="246"/>
      <c r="I380" s="67">
        <f>Formátování_v3!D382</f>
        <v>0</v>
      </c>
      <c r="J380" s="68">
        <f>Formátování_v3!F382</f>
        <v>0</v>
      </c>
      <c r="K380" s="69">
        <f>Formátování_v3!G382</f>
        <v>0</v>
      </c>
      <c r="L380" s="113" t="str">
        <f>IF(LEN(Formátování_v3!J382)-LEN(SUBSTITUTE(UPPER(Formátování_v3!J382),"B",""))&gt;0,"0,5",IF(LEN(Formátování_v3!L382)-LEN(SUBSTITUTE(UPPER(Formátování_v3!L382),"B",""))&gt;0,"1",IF(LEN(Formátování_v3!N382)-LEN(SUBSTITUTE(UPPER(Formátování_v3!N382),"B",""))&gt;0,"2","")))</f>
        <v/>
      </c>
      <c r="M380" s="114" t="str">
        <f>IF(LEN(Formátování_v3!J382)+LEN(Formátování_v3!L382)+LEN(Formátování_v3!N382)-LEN(SUBSTITUTE(UPPER(Formátování_v3!J382),"B",""))-LEN(SUBSTITUTE(UPPER(Formátování_v3!L382),"B",""))-LEN(SUBSTITUTE(UPPER(Formátování_v3!N382),"B",""))&gt;1,IF(ISERROR(FIND("B",UPPER(Formátování_v3!N382),1)),IF(ISERROR(FIND("B",UPPER(Formátování_v3!L382),1)),"0,5","1"),"2"),"")</f>
        <v/>
      </c>
      <c r="N380" s="114" t="str">
        <f>IF(LEN(Formátování_v3!J382)-LEN(SUBSTITUTE(UPPER(Formátování_v3!J382),"A",""))&gt;0,"0,5",IF(LEN(Formátování_v3!L382)-LEN(SUBSTITUTE(UPPER(Formátování_v3!L382),"A",""))&gt;0,"1",IF(LEN(Formátování_v3!N382)-LEN(SUBSTITUTE(UPPER(Formátování_v3!N382),"A",""))&gt;0,"2","")))</f>
        <v/>
      </c>
      <c r="O380" s="115" t="str">
        <f>IF(LEN(Formátování_v3!J382)+LEN(Formátování_v3!L382)+LEN(Formátování_v3!N382)-LEN(SUBSTITUTE(UPPER(Formátování_v3!J382),"A",""))-LEN(SUBSTITUTE(UPPER(Formátování_v3!L382),"A",""))-LEN(SUBSTITUTE(UPPER(Formátování_v3!N382),"A",""))&gt;1,IF(ISERROR(FIND("A",UPPER(Formátování_v3!N382),1)),IF(ISERROR(FIND("A",UPPER(Formátování_v3!L382),1)),"0,5","1"),"2"),"")</f>
        <v/>
      </c>
      <c r="P380" s="48"/>
      <c r="Q380" s="65">
        <f t="shared" si="66"/>
        <v>0</v>
      </c>
      <c r="R380" s="65" t="str">
        <f>IF(Formátování_v3!P382 &lt;&gt; "",Formátování_v3!P382,"")</f>
        <v/>
      </c>
      <c r="S380" s="66">
        <f t="shared" si="67"/>
        <v>0</v>
      </c>
      <c r="T380" s="58">
        <f t="shared" si="68"/>
        <v>0</v>
      </c>
      <c r="U380" s="58">
        <f t="shared" si="69"/>
        <v>0</v>
      </c>
      <c r="V380" s="58">
        <f t="shared" si="70"/>
        <v>0</v>
      </c>
      <c r="W380" s="58">
        <f t="shared" si="71"/>
        <v>0</v>
      </c>
      <c r="X380" s="58">
        <f t="shared" si="72"/>
        <v>0</v>
      </c>
      <c r="Y380" s="58">
        <f t="shared" si="73"/>
        <v>0</v>
      </c>
      <c r="Z380" s="1">
        <f t="shared" si="74"/>
        <v>0</v>
      </c>
      <c r="AE380" s="51">
        <f t="shared" si="65"/>
        <v>0</v>
      </c>
    </row>
    <row r="381" spans="1:31" ht="18.75" x14ac:dyDescent="0.2">
      <c r="A381" s="24">
        <f t="shared" si="64"/>
        <v>364</v>
      </c>
      <c r="B381" s="25">
        <f>Formátování_v3!B383</f>
        <v>0</v>
      </c>
      <c r="C381" s="244">
        <f>Formátování_v3!C383</f>
        <v>0</v>
      </c>
      <c r="D381" s="245"/>
      <c r="E381" s="245"/>
      <c r="F381" s="245"/>
      <c r="G381" s="245"/>
      <c r="H381" s="246"/>
      <c r="I381" s="67">
        <f>Formátování_v3!D383</f>
        <v>0</v>
      </c>
      <c r="J381" s="68">
        <f>Formátování_v3!F383</f>
        <v>0</v>
      </c>
      <c r="K381" s="69">
        <f>Formátování_v3!G383</f>
        <v>0</v>
      </c>
      <c r="L381" s="113" t="str">
        <f>IF(LEN(Formátování_v3!J383)-LEN(SUBSTITUTE(UPPER(Formátování_v3!J383),"B",""))&gt;0,"0,5",IF(LEN(Formátování_v3!L383)-LEN(SUBSTITUTE(UPPER(Formátování_v3!L383),"B",""))&gt;0,"1",IF(LEN(Formátování_v3!N383)-LEN(SUBSTITUTE(UPPER(Formátování_v3!N383),"B",""))&gt;0,"2","")))</f>
        <v/>
      </c>
      <c r="M381" s="114" t="str">
        <f>IF(LEN(Formátování_v3!J383)+LEN(Formátování_v3!L383)+LEN(Formátování_v3!N383)-LEN(SUBSTITUTE(UPPER(Formátování_v3!J383),"B",""))-LEN(SUBSTITUTE(UPPER(Formátování_v3!L383),"B",""))-LEN(SUBSTITUTE(UPPER(Formátování_v3!N383),"B",""))&gt;1,IF(ISERROR(FIND("B",UPPER(Formátování_v3!N383),1)),IF(ISERROR(FIND("B",UPPER(Formátování_v3!L383),1)),"0,5","1"),"2"),"")</f>
        <v/>
      </c>
      <c r="N381" s="114" t="str">
        <f>IF(LEN(Formátování_v3!J383)-LEN(SUBSTITUTE(UPPER(Formátování_v3!J383),"A",""))&gt;0,"0,5",IF(LEN(Formátování_v3!L383)-LEN(SUBSTITUTE(UPPER(Formátování_v3!L383),"A",""))&gt;0,"1",IF(LEN(Formátování_v3!N383)-LEN(SUBSTITUTE(UPPER(Formátování_v3!N383),"A",""))&gt;0,"2","")))</f>
        <v/>
      </c>
      <c r="O381" s="115" t="str">
        <f>IF(LEN(Formátování_v3!J383)+LEN(Formátování_v3!L383)+LEN(Formátování_v3!N383)-LEN(SUBSTITUTE(UPPER(Formátování_v3!J383),"A",""))-LEN(SUBSTITUTE(UPPER(Formátování_v3!L383),"A",""))-LEN(SUBSTITUTE(UPPER(Formátování_v3!N383),"A",""))&gt;1,IF(ISERROR(FIND("A",UPPER(Formátování_v3!N383),1)),IF(ISERROR(FIND("A",UPPER(Formátování_v3!L383),1)),"0,5","1"),"2"),"")</f>
        <v/>
      </c>
      <c r="P381" s="48"/>
      <c r="Q381" s="65">
        <f t="shared" si="66"/>
        <v>0</v>
      </c>
      <c r="R381" s="65" t="str">
        <f>IF(Formátování_v3!P383 &lt;&gt; "",Formátování_v3!P383,"")</f>
        <v/>
      </c>
      <c r="S381" s="66">
        <f t="shared" si="67"/>
        <v>0</v>
      </c>
      <c r="T381" s="58">
        <f t="shared" si="68"/>
        <v>0</v>
      </c>
      <c r="U381" s="58">
        <f t="shared" si="69"/>
        <v>0</v>
      </c>
      <c r="V381" s="58">
        <f t="shared" si="70"/>
        <v>0</v>
      </c>
      <c r="W381" s="58">
        <f t="shared" si="71"/>
        <v>0</v>
      </c>
      <c r="X381" s="58">
        <f t="shared" si="72"/>
        <v>0</v>
      </c>
      <c r="Y381" s="58">
        <f t="shared" si="73"/>
        <v>0</v>
      </c>
      <c r="Z381" s="1">
        <f t="shared" si="74"/>
        <v>0</v>
      </c>
      <c r="AE381" s="51">
        <f t="shared" si="65"/>
        <v>0</v>
      </c>
    </row>
    <row r="382" spans="1:31" ht="18.75" x14ac:dyDescent="0.2">
      <c r="A382" s="24">
        <f t="shared" si="64"/>
        <v>365</v>
      </c>
      <c r="B382" s="25">
        <f>Formátování_v3!B384</f>
        <v>0</v>
      </c>
      <c r="C382" s="244">
        <f>Formátování_v3!C384</f>
        <v>0</v>
      </c>
      <c r="D382" s="245"/>
      <c r="E382" s="245"/>
      <c r="F382" s="245"/>
      <c r="G382" s="245"/>
      <c r="H382" s="246"/>
      <c r="I382" s="67">
        <f>Formátování_v3!D384</f>
        <v>0</v>
      </c>
      <c r="J382" s="68">
        <f>Formátování_v3!F384</f>
        <v>0</v>
      </c>
      <c r="K382" s="69">
        <f>Formátování_v3!G384</f>
        <v>0</v>
      </c>
      <c r="L382" s="113" t="str">
        <f>IF(LEN(Formátování_v3!J384)-LEN(SUBSTITUTE(UPPER(Formátování_v3!J384),"B",""))&gt;0,"0,5",IF(LEN(Formátování_v3!L384)-LEN(SUBSTITUTE(UPPER(Formátování_v3!L384),"B",""))&gt;0,"1",IF(LEN(Formátování_v3!N384)-LEN(SUBSTITUTE(UPPER(Formátování_v3!N384),"B",""))&gt;0,"2","")))</f>
        <v/>
      </c>
      <c r="M382" s="114" t="str">
        <f>IF(LEN(Formátování_v3!J384)+LEN(Formátování_v3!L384)+LEN(Formátování_v3!N384)-LEN(SUBSTITUTE(UPPER(Formátování_v3!J384),"B",""))-LEN(SUBSTITUTE(UPPER(Formátování_v3!L384),"B",""))-LEN(SUBSTITUTE(UPPER(Formátování_v3!N384),"B",""))&gt;1,IF(ISERROR(FIND("B",UPPER(Formátování_v3!N384),1)),IF(ISERROR(FIND("B",UPPER(Formátování_v3!L384),1)),"0,5","1"),"2"),"")</f>
        <v/>
      </c>
      <c r="N382" s="114" t="str">
        <f>IF(LEN(Formátování_v3!J384)-LEN(SUBSTITUTE(UPPER(Formátování_v3!J384),"A",""))&gt;0,"0,5",IF(LEN(Formátování_v3!L384)-LEN(SUBSTITUTE(UPPER(Formátování_v3!L384),"A",""))&gt;0,"1",IF(LEN(Formátování_v3!N384)-LEN(SUBSTITUTE(UPPER(Formátování_v3!N384),"A",""))&gt;0,"2","")))</f>
        <v/>
      </c>
      <c r="O382" s="115" t="str">
        <f>IF(LEN(Formátování_v3!J384)+LEN(Formátování_v3!L384)+LEN(Formátování_v3!N384)-LEN(SUBSTITUTE(UPPER(Formátování_v3!J384),"A",""))-LEN(SUBSTITUTE(UPPER(Formátování_v3!L384),"A",""))-LEN(SUBSTITUTE(UPPER(Formátování_v3!N384),"A",""))&gt;1,IF(ISERROR(FIND("A",UPPER(Formátování_v3!N384),1)),IF(ISERROR(FIND("A",UPPER(Formátování_v3!L384),1)),"0,5","1"),"2"),"")</f>
        <v/>
      </c>
      <c r="P382" s="48"/>
      <c r="Q382" s="65">
        <f t="shared" si="66"/>
        <v>0</v>
      </c>
      <c r="R382" s="65" t="str">
        <f>IF(Formátování_v3!P384 &lt;&gt; "",Formátování_v3!P384,"")</f>
        <v/>
      </c>
      <c r="S382" s="66">
        <f t="shared" si="67"/>
        <v>0</v>
      </c>
      <c r="T382" s="58">
        <f t="shared" si="68"/>
        <v>0</v>
      </c>
      <c r="U382" s="58">
        <f t="shared" si="69"/>
        <v>0</v>
      </c>
      <c r="V382" s="58">
        <f t="shared" si="70"/>
        <v>0</v>
      </c>
      <c r="W382" s="58">
        <f t="shared" si="71"/>
        <v>0</v>
      </c>
      <c r="X382" s="58">
        <f t="shared" si="72"/>
        <v>0</v>
      </c>
      <c r="Y382" s="58">
        <f t="shared" si="73"/>
        <v>0</v>
      </c>
      <c r="Z382" s="1">
        <f t="shared" si="74"/>
        <v>0</v>
      </c>
      <c r="AE382" s="51">
        <f t="shared" si="65"/>
        <v>0</v>
      </c>
    </row>
    <row r="383" spans="1:31" ht="18.75" x14ac:dyDescent="0.2">
      <c r="A383" s="24">
        <f t="shared" si="64"/>
        <v>366</v>
      </c>
      <c r="B383" s="25">
        <f>Formátování_v3!B385</f>
        <v>0</v>
      </c>
      <c r="C383" s="244">
        <f>Formátování_v3!C385</f>
        <v>0</v>
      </c>
      <c r="D383" s="245"/>
      <c r="E383" s="245"/>
      <c r="F383" s="245"/>
      <c r="G383" s="245"/>
      <c r="H383" s="246"/>
      <c r="I383" s="67">
        <f>Formátování_v3!D385</f>
        <v>0</v>
      </c>
      <c r="J383" s="68">
        <f>Formátování_v3!F385</f>
        <v>0</v>
      </c>
      <c r="K383" s="69">
        <f>Formátování_v3!G385</f>
        <v>0</v>
      </c>
      <c r="L383" s="113" t="str">
        <f>IF(LEN(Formátování_v3!J385)-LEN(SUBSTITUTE(UPPER(Formátování_v3!J385),"B",""))&gt;0,"0,5",IF(LEN(Formátování_v3!L385)-LEN(SUBSTITUTE(UPPER(Formátování_v3!L385),"B",""))&gt;0,"1",IF(LEN(Formátování_v3!N385)-LEN(SUBSTITUTE(UPPER(Formátování_v3!N385),"B",""))&gt;0,"2","")))</f>
        <v/>
      </c>
      <c r="M383" s="114" t="str">
        <f>IF(LEN(Formátování_v3!J385)+LEN(Formátování_v3!L385)+LEN(Formátování_v3!N385)-LEN(SUBSTITUTE(UPPER(Formátování_v3!J385),"B",""))-LEN(SUBSTITUTE(UPPER(Formátování_v3!L385),"B",""))-LEN(SUBSTITUTE(UPPER(Formátování_v3!N385),"B",""))&gt;1,IF(ISERROR(FIND("B",UPPER(Formátování_v3!N385),1)),IF(ISERROR(FIND("B",UPPER(Formátování_v3!L385),1)),"0,5","1"),"2"),"")</f>
        <v/>
      </c>
      <c r="N383" s="114" t="str">
        <f>IF(LEN(Formátování_v3!J385)-LEN(SUBSTITUTE(UPPER(Formátování_v3!J385),"A",""))&gt;0,"0,5",IF(LEN(Formátování_v3!L385)-LEN(SUBSTITUTE(UPPER(Formátování_v3!L385),"A",""))&gt;0,"1",IF(LEN(Formátování_v3!N385)-LEN(SUBSTITUTE(UPPER(Formátování_v3!N385),"A",""))&gt;0,"2","")))</f>
        <v/>
      </c>
      <c r="O383" s="115" t="str">
        <f>IF(LEN(Formátování_v3!J385)+LEN(Formátování_v3!L385)+LEN(Formátování_v3!N385)-LEN(SUBSTITUTE(UPPER(Formátování_v3!J385),"A",""))-LEN(SUBSTITUTE(UPPER(Formátování_v3!L385),"A",""))-LEN(SUBSTITUTE(UPPER(Formátování_v3!N385),"A",""))&gt;1,IF(ISERROR(FIND("A",UPPER(Formátování_v3!N385),1)),IF(ISERROR(FIND("A",UPPER(Formátování_v3!L385),1)),"0,5","1"),"2"),"")</f>
        <v/>
      </c>
      <c r="P383" s="48"/>
      <c r="Q383" s="65">
        <f t="shared" si="66"/>
        <v>0</v>
      </c>
      <c r="R383" s="65" t="str">
        <f>IF(Formátování_v3!P385 &lt;&gt; "",Formátování_v3!P385,"")</f>
        <v/>
      </c>
      <c r="S383" s="66">
        <f t="shared" si="67"/>
        <v>0</v>
      </c>
      <c r="T383" s="58">
        <f t="shared" si="68"/>
        <v>0</v>
      </c>
      <c r="U383" s="58">
        <f t="shared" si="69"/>
        <v>0</v>
      </c>
      <c r="V383" s="58">
        <f t="shared" si="70"/>
        <v>0</v>
      </c>
      <c r="W383" s="58">
        <f t="shared" si="71"/>
        <v>0</v>
      </c>
      <c r="X383" s="58">
        <f t="shared" si="72"/>
        <v>0</v>
      </c>
      <c r="Y383" s="58">
        <f t="shared" si="73"/>
        <v>0</v>
      </c>
      <c r="Z383" s="1">
        <f t="shared" si="74"/>
        <v>0</v>
      </c>
      <c r="AE383" s="51">
        <f t="shared" si="65"/>
        <v>0</v>
      </c>
    </row>
    <row r="384" spans="1:31" ht="18.75" x14ac:dyDescent="0.2">
      <c r="A384" s="24">
        <f t="shared" si="64"/>
        <v>367</v>
      </c>
      <c r="B384" s="25">
        <f>Formátování_v3!B386</f>
        <v>0</v>
      </c>
      <c r="C384" s="244">
        <f>Formátování_v3!C386</f>
        <v>0</v>
      </c>
      <c r="D384" s="245"/>
      <c r="E384" s="245"/>
      <c r="F384" s="245"/>
      <c r="G384" s="245"/>
      <c r="H384" s="246"/>
      <c r="I384" s="67">
        <f>Formátování_v3!D386</f>
        <v>0</v>
      </c>
      <c r="J384" s="68">
        <f>Formátování_v3!F386</f>
        <v>0</v>
      </c>
      <c r="K384" s="69">
        <f>Formátování_v3!G386</f>
        <v>0</v>
      </c>
      <c r="L384" s="113" t="str">
        <f>IF(LEN(Formátování_v3!J386)-LEN(SUBSTITUTE(UPPER(Formátování_v3!J386),"B",""))&gt;0,"0,5",IF(LEN(Formátování_v3!L386)-LEN(SUBSTITUTE(UPPER(Formátování_v3!L386),"B",""))&gt;0,"1",IF(LEN(Formátování_v3!N386)-LEN(SUBSTITUTE(UPPER(Formátování_v3!N386),"B",""))&gt;0,"2","")))</f>
        <v/>
      </c>
      <c r="M384" s="114" t="str">
        <f>IF(LEN(Formátování_v3!J386)+LEN(Formátování_v3!L386)+LEN(Formátování_v3!N386)-LEN(SUBSTITUTE(UPPER(Formátování_v3!J386),"B",""))-LEN(SUBSTITUTE(UPPER(Formátování_v3!L386),"B",""))-LEN(SUBSTITUTE(UPPER(Formátování_v3!N386),"B",""))&gt;1,IF(ISERROR(FIND("B",UPPER(Formátování_v3!N386),1)),IF(ISERROR(FIND("B",UPPER(Formátování_v3!L386),1)),"0,5","1"),"2"),"")</f>
        <v/>
      </c>
      <c r="N384" s="114" t="str">
        <f>IF(LEN(Formátování_v3!J386)-LEN(SUBSTITUTE(UPPER(Formátování_v3!J386),"A",""))&gt;0,"0,5",IF(LEN(Formátování_v3!L386)-LEN(SUBSTITUTE(UPPER(Formátování_v3!L386),"A",""))&gt;0,"1",IF(LEN(Formátování_v3!N386)-LEN(SUBSTITUTE(UPPER(Formátování_v3!N386),"A",""))&gt;0,"2","")))</f>
        <v/>
      </c>
      <c r="O384" s="115" t="str">
        <f>IF(LEN(Formátování_v3!J386)+LEN(Formátování_v3!L386)+LEN(Formátování_v3!N386)-LEN(SUBSTITUTE(UPPER(Formátování_v3!J386),"A",""))-LEN(SUBSTITUTE(UPPER(Formátování_v3!L386),"A",""))-LEN(SUBSTITUTE(UPPER(Formátování_v3!N386),"A",""))&gt;1,IF(ISERROR(FIND("A",UPPER(Formátování_v3!N386),1)),IF(ISERROR(FIND("A",UPPER(Formátování_v3!L386),1)),"0,5","1"),"2"),"")</f>
        <v/>
      </c>
      <c r="P384" s="48"/>
      <c r="Q384" s="65">
        <f t="shared" si="66"/>
        <v>0</v>
      </c>
      <c r="R384" s="65" t="str">
        <f>IF(Formátování_v3!P386 &lt;&gt; "",Formátování_v3!P386,"")</f>
        <v/>
      </c>
      <c r="S384" s="66">
        <f t="shared" si="67"/>
        <v>0</v>
      </c>
      <c r="T384" s="58">
        <f t="shared" si="68"/>
        <v>0</v>
      </c>
      <c r="U384" s="58">
        <f t="shared" si="69"/>
        <v>0</v>
      </c>
      <c r="V384" s="58">
        <f t="shared" si="70"/>
        <v>0</v>
      </c>
      <c r="W384" s="58">
        <f t="shared" si="71"/>
        <v>0</v>
      </c>
      <c r="X384" s="58">
        <f t="shared" si="72"/>
        <v>0</v>
      </c>
      <c r="Y384" s="58">
        <f t="shared" si="73"/>
        <v>0</v>
      </c>
      <c r="Z384" s="1">
        <f t="shared" si="74"/>
        <v>0</v>
      </c>
      <c r="AE384" s="51">
        <f t="shared" si="65"/>
        <v>0</v>
      </c>
    </row>
    <row r="385" spans="1:31" ht="18.75" x14ac:dyDescent="0.2">
      <c r="A385" s="24">
        <f t="shared" si="64"/>
        <v>368</v>
      </c>
      <c r="B385" s="25">
        <f>Formátování_v3!B387</f>
        <v>0</v>
      </c>
      <c r="C385" s="244">
        <f>Formátování_v3!C387</f>
        <v>0</v>
      </c>
      <c r="D385" s="245"/>
      <c r="E385" s="245"/>
      <c r="F385" s="245"/>
      <c r="G385" s="245"/>
      <c r="H385" s="246"/>
      <c r="I385" s="67">
        <f>Formátování_v3!D387</f>
        <v>0</v>
      </c>
      <c r="J385" s="68">
        <f>Formátování_v3!F387</f>
        <v>0</v>
      </c>
      <c r="K385" s="69">
        <f>Formátování_v3!G387</f>
        <v>0</v>
      </c>
      <c r="L385" s="113" t="str">
        <f>IF(LEN(Formátování_v3!J387)-LEN(SUBSTITUTE(UPPER(Formátování_v3!J387),"B",""))&gt;0,"0,5",IF(LEN(Formátování_v3!L387)-LEN(SUBSTITUTE(UPPER(Formátování_v3!L387),"B",""))&gt;0,"1",IF(LEN(Formátování_v3!N387)-LEN(SUBSTITUTE(UPPER(Formátování_v3!N387),"B",""))&gt;0,"2","")))</f>
        <v/>
      </c>
      <c r="M385" s="114" t="str">
        <f>IF(LEN(Formátování_v3!J387)+LEN(Formátování_v3!L387)+LEN(Formátování_v3!N387)-LEN(SUBSTITUTE(UPPER(Formátování_v3!J387),"B",""))-LEN(SUBSTITUTE(UPPER(Formátování_v3!L387),"B",""))-LEN(SUBSTITUTE(UPPER(Formátování_v3!N387),"B",""))&gt;1,IF(ISERROR(FIND("B",UPPER(Formátování_v3!N387),1)),IF(ISERROR(FIND("B",UPPER(Formátování_v3!L387),1)),"0,5","1"),"2"),"")</f>
        <v/>
      </c>
      <c r="N385" s="114" t="str">
        <f>IF(LEN(Formátování_v3!J387)-LEN(SUBSTITUTE(UPPER(Formátování_v3!J387),"A",""))&gt;0,"0,5",IF(LEN(Formátování_v3!L387)-LEN(SUBSTITUTE(UPPER(Formátování_v3!L387),"A",""))&gt;0,"1",IF(LEN(Formátování_v3!N387)-LEN(SUBSTITUTE(UPPER(Formátování_v3!N387),"A",""))&gt;0,"2","")))</f>
        <v/>
      </c>
      <c r="O385" s="115" t="str">
        <f>IF(LEN(Formátování_v3!J387)+LEN(Formátování_v3!L387)+LEN(Formátování_v3!N387)-LEN(SUBSTITUTE(UPPER(Formátování_v3!J387),"A",""))-LEN(SUBSTITUTE(UPPER(Formátování_v3!L387),"A",""))-LEN(SUBSTITUTE(UPPER(Formátování_v3!N387),"A",""))&gt;1,IF(ISERROR(FIND("A",UPPER(Formátování_v3!N387),1)),IF(ISERROR(FIND("A",UPPER(Formátování_v3!L387),1)),"0,5","1"),"2"),"")</f>
        <v/>
      </c>
      <c r="P385" s="48"/>
      <c r="Q385" s="65">
        <f t="shared" si="66"/>
        <v>0</v>
      </c>
      <c r="R385" s="65" t="str">
        <f>IF(Formátování_v3!P387 &lt;&gt; "",Formátování_v3!P387,"")</f>
        <v/>
      </c>
      <c r="S385" s="66">
        <f t="shared" si="67"/>
        <v>0</v>
      </c>
      <c r="T385" s="58">
        <f t="shared" si="68"/>
        <v>0</v>
      </c>
      <c r="U385" s="58">
        <f t="shared" si="69"/>
        <v>0</v>
      </c>
      <c r="V385" s="58">
        <f t="shared" si="70"/>
        <v>0</v>
      </c>
      <c r="W385" s="58">
        <f t="shared" si="71"/>
        <v>0</v>
      </c>
      <c r="X385" s="58">
        <f t="shared" si="72"/>
        <v>0</v>
      </c>
      <c r="Y385" s="58">
        <f t="shared" si="73"/>
        <v>0</v>
      </c>
      <c r="Z385" s="1">
        <f t="shared" si="74"/>
        <v>0</v>
      </c>
      <c r="AE385" s="51">
        <f t="shared" si="65"/>
        <v>0</v>
      </c>
    </row>
    <row r="386" spans="1:31" ht="18.75" x14ac:dyDescent="0.2">
      <c r="A386" s="24">
        <f t="shared" si="64"/>
        <v>369</v>
      </c>
      <c r="B386" s="25">
        <f>Formátování_v3!B388</f>
        <v>0</v>
      </c>
      <c r="C386" s="244">
        <f>Formátování_v3!C388</f>
        <v>0</v>
      </c>
      <c r="D386" s="245"/>
      <c r="E386" s="245"/>
      <c r="F386" s="245"/>
      <c r="G386" s="245"/>
      <c r="H386" s="246"/>
      <c r="I386" s="67">
        <f>Formátování_v3!D388</f>
        <v>0</v>
      </c>
      <c r="J386" s="68">
        <f>Formátování_v3!F388</f>
        <v>0</v>
      </c>
      <c r="K386" s="69">
        <f>Formátování_v3!G388</f>
        <v>0</v>
      </c>
      <c r="L386" s="113" t="str">
        <f>IF(LEN(Formátování_v3!J388)-LEN(SUBSTITUTE(UPPER(Formátování_v3!J388),"B",""))&gt;0,"0,5",IF(LEN(Formátování_v3!L388)-LEN(SUBSTITUTE(UPPER(Formátování_v3!L388),"B",""))&gt;0,"1",IF(LEN(Formátování_v3!N388)-LEN(SUBSTITUTE(UPPER(Formátování_v3!N388),"B",""))&gt;0,"2","")))</f>
        <v/>
      </c>
      <c r="M386" s="114" t="str">
        <f>IF(LEN(Formátování_v3!J388)+LEN(Formátování_v3!L388)+LEN(Formátování_v3!N388)-LEN(SUBSTITUTE(UPPER(Formátování_v3!J388),"B",""))-LEN(SUBSTITUTE(UPPER(Formátování_v3!L388),"B",""))-LEN(SUBSTITUTE(UPPER(Formátování_v3!N388),"B",""))&gt;1,IF(ISERROR(FIND("B",UPPER(Formátování_v3!N388),1)),IF(ISERROR(FIND("B",UPPER(Formátování_v3!L388),1)),"0,5","1"),"2"),"")</f>
        <v/>
      </c>
      <c r="N386" s="114" t="str">
        <f>IF(LEN(Formátování_v3!J388)-LEN(SUBSTITUTE(UPPER(Formátování_v3!J388),"A",""))&gt;0,"0,5",IF(LEN(Formátování_v3!L388)-LEN(SUBSTITUTE(UPPER(Formátování_v3!L388),"A",""))&gt;0,"1",IF(LEN(Formátování_v3!N388)-LEN(SUBSTITUTE(UPPER(Formátování_v3!N388),"A",""))&gt;0,"2","")))</f>
        <v/>
      </c>
      <c r="O386" s="115" t="str">
        <f>IF(LEN(Formátování_v3!J388)+LEN(Formátování_v3!L388)+LEN(Formátování_v3!N388)-LEN(SUBSTITUTE(UPPER(Formátování_v3!J388),"A",""))-LEN(SUBSTITUTE(UPPER(Formátování_v3!L388),"A",""))-LEN(SUBSTITUTE(UPPER(Formátování_v3!N388),"A",""))&gt;1,IF(ISERROR(FIND("A",UPPER(Formátování_v3!N388),1)),IF(ISERROR(FIND("A",UPPER(Formátování_v3!L388),1)),"0,5","1"),"2"),"")</f>
        <v/>
      </c>
      <c r="P386" s="48"/>
      <c r="Q386" s="65">
        <f t="shared" si="66"/>
        <v>0</v>
      </c>
      <c r="R386" s="65" t="str">
        <f>IF(Formátování_v3!P388 &lt;&gt; "",Formátování_v3!P388,"")</f>
        <v/>
      </c>
      <c r="S386" s="66">
        <f t="shared" si="67"/>
        <v>0</v>
      </c>
      <c r="T386" s="58">
        <f t="shared" si="68"/>
        <v>0</v>
      </c>
      <c r="U386" s="58">
        <f t="shared" si="69"/>
        <v>0</v>
      </c>
      <c r="V386" s="58">
        <f t="shared" si="70"/>
        <v>0</v>
      </c>
      <c r="W386" s="58">
        <f t="shared" si="71"/>
        <v>0</v>
      </c>
      <c r="X386" s="58">
        <f t="shared" si="72"/>
        <v>0</v>
      </c>
      <c r="Y386" s="58">
        <f t="shared" si="73"/>
        <v>0</v>
      </c>
      <c r="Z386" s="1">
        <f t="shared" si="74"/>
        <v>0</v>
      </c>
      <c r="AE386" s="51">
        <f t="shared" si="65"/>
        <v>0</v>
      </c>
    </row>
    <row r="387" spans="1:31" ht="18.75" x14ac:dyDescent="0.2">
      <c r="A387" s="24">
        <f t="shared" si="64"/>
        <v>370</v>
      </c>
      <c r="B387" s="25">
        <f>Formátování_v3!B389</f>
        <v>0</v>
      </c>
      <c r="C387" s="244">
        <f>Formátování_v3!C389</f>
        <v>0</v>
      </c>
      <c r="D387" s="245"/>
      <c r="E387" s="245"/>
      <c r="F387" s="245"/>
      <c r="G387" s="245"/>
      <c r="H387" s="246"/>
      <c r="I387" s="67">
        <f>Formátování_v3!D389</f>
        <v>0</v>
      </c>
      <c r="J387" s="68">
        <f>Formátování_v3!F389</f>
        <v>0</v>
      </c>
      <c r="K387" s="69">
        <f>Formátování_v3!G389</f>
        <v>0</v>
      </c>
      <c r="L387" s="113" t="str">
        <f>IF(LEN(Formátování_v3!J389)-LEN(SUBSTITUTE(UPPER(Formátování_v3!J389),"B",""))&gt;0,"0,5",IF(LEN(Formátování_v3!L389)-LEN(SUBSTITUTE(UPPER(Formátování_v3!L389),"B",""))&gt;0,"1",IF(LEN(Formátování_v3!N389)-LEN(SUBSTITUTE(UPPER(Formátování_v3!N389),"B",""))&gt;0,"2","")))</f>
        <v/>
      </c>
      <c r="M387" s="114" t="str">
        <f>IF(LEN(Formátování_v3!J389)+LEN(Formátování_v3!L389)+LEN(Formátování_v3!N389)-LEN(SUBSTITUTE(UPPER(Formátování_v3!J389),"B",""))-LEN(SUBSTITUTE(UPPER(Formátování_v3!L389),"B",""))-LEN(SUBSTITUTE(UPPER(Formátování_v3!N389),"B",""))&gt;1,IF(ISERROR(FIND("B",UPPER(Formátování_v3!N389),1)),IF(ISERROR(FIND("B",UPPER(Formátování_v3!L389),1)),"0,5","1"),"2"),"")</f>
        <v/>
      </c>
      <c r="N387" s="114" t="str">
        <f>IF(LEN(Formátování_v3!J389)-LEN(SUBSTITUTE(UPPER(Formátování_v3!J389),"A",""))&gt;0,"0,5",IF(LEN(Formátování_v3!L389)-LEN(SUBSTITUTE(UPPER(Formátování_v3!L389),"A",""))&gt;0,"1",IF(LEN(Formátování_v3!N389)-LEN(SUBSTITUTE(UPPER(Formátování_v3!N389),"A",""))&gt;0,"2","")))</f>
        <v/>
      </c>
      <c r="O387" s="115" t="str">
        <f>IF(LEN(Formátování_v3!J389)+LEN(Formátování_v3!L389)+LEN(Formátování_v3!N389)-LEN(SUBSTITUTE(UPPER(Formátování_v3!J389),"A",""))-LEN(SUBSTITUTE(UPPER(Formátování_v3!L389),"A",""))-LEN(SUBSTITUTE(UPPER(Formátování_v3!N389),"A",""))&gt;1,IF(ISERROR(FIND("A",UPPER(Formátování_v3!N389),1)),IF(ISERROR(FIND("A",UPPER(Formátování_v3!L389),1)),"0,5","1"),"2"),"")</f>
        <v/>
      </c>
      <c r="P387" s="48"/>
      <c r="Q387" s="65">
        <f t="shared" si="66"/>
        <v>0</v>
      </c>
      <c r="R387" s="65" t="str">
        <f>IF(Formátování_v3!P389 &lt;&gt; "",Formátování_v3!P389,"")</f>
        <v/>
      </c>
      <c r="S387" s="66">
        <f t="shared" si="67"/>
        <v>0</v>
      </c>
      <c r="T387" s="58">
        <f t="shared" si="68"/>
        <v>0</v>
      </c>
      <c r="U387" s="58">
        <f t="shared" si="69"/>
        <v>0</v>
      </c>
      <c r="V387" s="58">
        <f t="shared" si="70"/>
        <v>0</v>
      </c>
      <c r="W387" s="58">
        <f t="shared" si="71"/>
        <v>0</v>
      </c>
      <c r="X387" s="58">
        <f t="shared" si="72"/>
        <v>0</v>
      </c>
      <c r="Y387" s="58">
        <f t="shared" si="73"/>
        <v>0</v>
      </c>
      <c r="Z387" s="1">
        <f t="shared" si="74"/>
        <v>0</v>
      </c>
      <c r="AE387" s="51">
        <f t="shared" si="65"/>
        <v>0</v>
      </c>
    </row>
    <row r="388" spans="1:31" ht="18.75" x14ac:dyDescent="0.2">
      <c r="A388" s="24">
        <f t="shared" si="64"/>
        <v>371</v>
      </c>
      <c r="B388" s="25">
        <f>Formátování_v3!B390</f>
        <v>0</v>
      </c>
      <c r="C388" s="244">
        <f>Formátování_v3!C390</f>
        <v>0</v>
      </c>
      <c r="D388" s="245"/>
      <c r="E388" s="245"/>
      <c r="F388" s="245"/>
      <c r="G388" s="245"/>
      <c r="H388" s="246"/>
      <c r="I388" s="67">
        <f>Formátování_v3!D390</f>
        <v>0</v>
      </c>
      <c r="J388" s="68">
        <f>Formátování_v3!F390</f>
        <v>0</v>
      </c>
      <c r="K388" s="69">
        <f>Formátování_v3!G390</f>
        <v>0</v>
      </c>
      <c r="L388" s="113" t="str">
        <f>IF(LEN(Formátování_v3!J390)-LEN(SUBSTITUTE(UPPER(Formátování_v3!J390),"B",""))&gt;0,"0,5",IF(LEN(Formátování_v3!L390)-LEN(SUBSTITUTE(UPPER(Formátování_v3!L390),"B",""))&gt;0,"1",IF(LEN(Formátování_v3!N390)-LEN(SUBSTITUTE(UPPER(Formátování_v3!N390),"B",""))&gt;0,"2","")))</f>
        <v/>
      </c>
      <c r="M388" s="114" t="str">
        <f>IF(LEN(Formátování_v3!J390)+LEN(Formátování_v3!L390)+LEN(Formátování_v3!N390)-LEN(SUBSTITUTE(UPPER(Formátování_v3!J390),"B",""))-LEN(SUBSTITUTE(UPPER(Formátování_v3!L390),"B",""))-LEN(SUBSTITUTE(UPPER(Formátování_v3!N390),"B",""))&gt;1,IF(ISERROR(FIND("B",UPPER(Formátování_v3!N390),1)),IF(ISERROR(FIND("B",UPPER(Formátování_v3!L390),1)),"0,5","1"),"2"),"")</f>
        <v/>
      </c>
      <c r="N388" s="114" t="str">
        <f>IF(LEN(Formátování_v3!J390)-LEN(SUBSTITUTE(UPPER(Formátování_v3!J390),"A",""))&gt;0,"0,5",IF(LEN(Formátování_v3!L390)-LEN(SUBSTITUTE(UPPER(Formátování_v3!L390),"A",""))&gt;0,"1",IF(LEN(Formátování_v3!N390)-LEN(SUBSTITUTE(UPPER(Formátování_v3!N390),"A",""))&gt;0,"2","")))</f>
        <v/>
      </c>
      <c r="O388" s="115" t="str">
        <f>IF(LEN(Formátování_v3!J390)+LEN(Formátování_v3!L390)+LEN(Formátování_v3!N390)-LEN(SUBSTITUTE(UPPER(Formátování_v3!J390),"A",""))-LEN(SUBSTITUTE(UPPER(Formátování_v3!L390),"A",""))-LEN(SUBSTITUTE(UPPER(Formátování_v3!N390),"A",""))&gt;1,IF(ISERROR(FIND("A",UPPER(Formátování_v3!N390),1)),IF(ISERROR(FIND("A",UPPER(Formátování_v3!L390),1)),"0,5","1"),"2"),"")</f>
        <v/>
      </c>
      <c r="P388" s="48"/>
      <c r="Q388" s="65">
        <f t="shared" si="66"/>
        <v>0</v>
      </c>
      <c r="R388" s="65" t="str">
        <f>IF(Formátování_v3!P390 &lt;&gt; "",Formátování_v3!P390,"")</f>
        <v/>
      </c>
      <c r="S388" s="66">
        <f t="shared" si="67"/>
        <v>0</v>
      </c>
      <c r="T388" s="58">
        <f t="shared" si="68"/>
        <v>0</v>
      </c>
      <c r="U388" s="58">
        <f t="shared" si="69"/>
        <v>0</v>
      </c>
      <c r="V388" s="58">
        <f t="shared" si="70"/>
        <v>0</v>
      </c>
      <c r="W388" s="58">
        <f t="shared" si="71"/>
        <v>0</v>
      </c>
      <c r="X388" s="58">
        <f t="shared" si="72"/>
        <v>0</v>
      </c>
      <c r="Y388" s="58">
        <f t="shared" si="73"/>
        <v>0</v>
      </c>
      <c r="Z388" s="1">
        <f t="shared" si="74"/>
        <v>0</v>
      </c>
      <c r="AE388" s="51">
        <f t="shared" si="65"/>
        <v>0</v>
      </c>
    </row>
    <row r="389" spans="1:31" ht="18.75" x14ac:dyDescent="0.2">
      <c r="A389" s="24">
        <f t="shared" si="64"/>
        <v>372</v>
      </c>
      <c r="B389" s="25">
        <f>Formátování_v3!B391</f>
        <v>0</v>
      </c>
      <c r="C389" s="244">
        <f>Formátování_v3!C391</f>
        <v>0</v>
      </c>
      <c r="D389" s="245"/>
      <c r="E389" s="245"/>
      <c r="F389" s="245"/>
      <c r="G389" s="245"/>
      <c r="H389" s="246"/>
      <c r="I389" s="67">
        <f>Formátování_v3!D391</f>
        <v>0</v>
      </c>
      <c r="J389" s="68">
        <f>Formátování_v3!F391</f>
        <v>0</v>
      </c>
      <c r="K389" s="69">
        <f>Formátování_v3!G391</f>
        <v>0</v>
      </c>
      <c r="L389" s="113" t="str">
        <f>IF(LEN(Formátování_v3!J391)-LEN(SUBSTITUTE(UPPER(Formátování_v3!J391),"B",""))&gt;0,"0,5",IF(LEN(Formátování_v3!L391)-LEN(SUBSTITUTE(UPPER(Formátování_v3!L391),"B",""))&gt;0,"1",IF(LEN(Formátování_v3!N391)-LEN(SUBSTITUTE(UPPER(Formátování_v3!N391),"B",""))&gt;0,"2","")))</f>
        <v/>
      </c>
      <c r="M389" s="114" t="str">
        <f>IF(LEN(Formátování_v3!J391)+LEN(Formátování_v3!L391)+LEN(Formátování_v3!N391)-LEN(SUBSTITUTE(UPPER(Formátování_v3!J391),"B",""))-LEN(SUBSTITUTE(UPPER(Formátování_v3!L391),"B",""))-LEN(SUBSTITUTE(UPPER(Formátování_v3!N391),"B",""))&gt;1,IF(ISERROR(FIND("B",UPPER(Formátování_v3!N391),1)),IF(ISERROR(FIND("B",UPPER(Formátování_v3!L391),1)),"0,5","1"),"2"),"")</f>
        <v/>
      </c>
      <c r="N389" s="114" t="str">
        <f>IF(LEN(Formátování_v3!J391)-LEN(SUBSTITUTE(UPPER(Formátování_v3!J391),"A",""))&gt;0,"0,5",IF(LEN(Formátování_v3!L391)-LEN(SUBSTITUTE(UPPER(Formátování_v3!L391),"A",""))&gt;0,"1",IF(LEN(Formátování_v3!N391)-LEN(SUBSTITUTE(UPPER(Formátování_v3!N391),"A",""))&gt;0,"2","")))</f>
        <v/>
      </c>
      <c r="O389" s="115" t="str">
        <f>IF(LEN(Formátování_v3!J391)+LEN(Formátování_v3!L391)+LEN(Formátování_v3!N391)-LEN(SUBSTITUTE(UPPER(Formátování_v3!J391),"A",""))-LEN(SUBSTITUTE(UPPER(Formátování_v3!L391),"A",""))-LEN(SUBSTITUTE(UPPER(Formátování_v3!N391),"A",""))&gt;1,IF(ISERROR(FIND("A",UPPER(Formátování_v3!N391),1)),IF(ISERROR(FIND("A",UPPER(Formátování_v3!L391),1)),"0,5","1"),"2"),"")</f>
        <v/>
      </c>
      <c r="P389" s="48"/>
      <c r="Q389" s="65">
        <f t="shared" si="66"/>
        <v>0</v>
      </c>
      <c r="R389" s="65" t="str">
        <f>IF(Formátování_v3!P391 &lt;&gt; "",Formátování_v3!P391,"")</f>
        <v/>
      </c>
      <c r="S389" s="66">
        <f t="shared" si="67"/>
        <v>0</v>
      </c>
      <c r="T389" s="58">
        <f t="shared" si="68"/>
        <v>0</v>
      </c>
      <c r="U389" s="58">
        <f t="shared" si="69"/>
        <v>0</v>
      </c>
      <c r="V389" s="58">
        <f t="shared" si="70"/>
        <v>0</v>
      </c>
      <c r="W389" s="58">
        <f t="shared" si="71"/>
        <v>0</v>
      </c>
      <c r="X389" s="58">
        <f t="shared" si="72"/>
        <v>0</v>
      </c>
      <c r="Y389" s="58">
        <f t="shared" si="73"/>
        <v>0</v>
      </c>
      <c r="Z389" s="1">
        <f t="shared" si="74"/>
        <v>0</v>
      </c>
      <c r="AE389" s="51">
        <f t="shared" si="65"/>
        <v>0</v>
      </c>
    </row>
    <row r="390" spans="1:31" ht="18.75" x14ac:dyDescent="0.2">
      <c r="A390" s="24">
        <f t="shared" si="64"/>
        <v>373</v>
      </c>
      <c r="B390" s="25">
        <f>Formátování_v3!B392</f>
        <v>0</v>
      </c>
      <c r="C390" s="244">
        <f>Formátování_v3!C392</f>
        <v>0</v>
      </c>
      <c r="D390" s="245"/>
      <c r="E390" s="245"/>
      <c r="F390" s="245"/>
      <c r="G390" s="245"/>
      <c r="H390" s="246"/>
      <c r="I390" s="67">
        <f>Formátování_v3!D392</f>
        <v>0</v>
      </c>
      <c r="J390" s="68">
        <f>Formátování_v3!F392</f>
        <v>0</v>
      </c>
      <c r="K390" s="69">
        <f>Formátování_v3!G392</f>
        <v>0</v>
      </c>
      <c r="L390" s="113" t="str">
        <f>IF(LEN(Formátování_v3!J392)-LEN(SUBSTITUTE(UPPER(Formátování_v3!J392),"B",""))&gt;0,"0,5",IF(LEN(Formátování_v3!L392)-LEN(SUBSTITUTE(UPPER(Formátování_v3!L392),"B",""))&gt;0,"1",IF(LEN(Formátování_v3!N392)-LEN(SUBSTITUTE(UPPER(Formátování_v3!N392),"B",""))&gt;0,"2","")))</f>
        <v/>
      </c>
      <c r="M390" s="114" t="str">
        <f>IF(LEN(Formátování_v3!J392)+LEN(Formátování_v3!L392)+LEN(Formátování_v3!N392)-LEN(SUBSTITUTE(UPPER(Formátování_v3!J392),"B",""))-LEN(SUBSTITUTE(UPPER(Formátování_v3!L392),"B",""))-LEN(SUBSTITUTE(UPPER(Formátování_v3!N392),"B",""))&gt;1,IF(ISERROR(FIND("B",UPPER(Formátování_v3!N392),1)),IF(ISERROR(FIND("B",UPPER(Formátování_v3!L392),1)),"0,5","1"),"2"),"")</f>
        <v/>
      </c>
      <c r="N390" s="114" t="str">
        <f>IF(LEN(Formátování_v3!J392)-LEN(SUBSTITUTE(UPPER(Formátování_v3!J392),"A",""))&gt;0,"0,5",IF(LEN(Formátování_v3!L392)-LEN(SUBSTITUTE(UPPER(Formátování_v3!L392),"A",""))&gt;0,"1",IF(LEN(Formátování_v3!N392)-LEN(SUBSTITUTE(UPPER(Formátování_v3!N392),"A",""))&gt;0,"2","")))</f>
        <v/>
      </c>
      <c r="O390" s="115" t="str">
        <f>IF(LEN(Formátování_v3!J392)+LEN(Formátování_v3!L392)+LEN(Formátování_v3!N392)-LEN(SUBSTITUTE(UPPER(Formátování_v3!J392),"A",""))-LEN(SUBSTITUTE(UPPER(Formátování_v3!L392),"A",""))-LEN(SUBSTITUTE(UPPER(Formátování_v3!N392),"A",""))&gt;1,IF(ISERROR(FIND("A",UPPER(Formátování_v3!N392),1)),IF(ISERROR(FIND("A",UPPER(Formátování_v3!L392),1)),"0,5","1"),"2"),"")</f>
        <v/>
      </c>
      <c r="P390" s="48"/>
      <c r="Q390" s="65">
        <f t="shared" si="66"/>
        <v>0</v>
      </c>
      <c r="R390" s="65" t="str">
        <f>IF(Formátování_v3!P392 &lt;&gt; "",Formátování_v3!P392,"")</f>
        <v/>
      </c>
      <c r="S390" s="66">
        <f t="shared" si="67"/>
        <v>0</v>
      </c>
      <c r="T390" s="58">
        <f t="shared" si="68"/>
        <v>0</v>
      </c>
      <c r="U390" s="58">
        <f t="shared" si="69"/>
        <v>0</v>
      </c>
      <c r="V390" s="58">
        <f t="shared" si="70"/>
        <v>0</v>
      </c>
      <c r="W390" s="58">
        <f t="shared" si="71"/>
        <v>0</v>
      </c>
      <c r="X390" s="58">
        <f t="shared" si="72"/>
        <v>0</v>
      </c>
      <c r="Y390" s="58">
        <f t="shared" si="73"/>
        <v>0</v>
      </c>
      <c r="Z390" s="1">
        <f t="shared" si="74"/>
        <v>0</v>
      </c>
      <c r="AE390" s="51">
        <f t="shared" si="65"/>
        <v>0</v>
      </c>
    </row>
    <row r="391" spans="1:31" ht="18.75" x14ac:dyDescent="0.2">
      <c r="A391" s="24">
        <f t="shared" si="64"/>
        <v>374</v>
      </c>
      <c r="B391" s="25">
        <f>Formátování_v3!B393</f>
        <v>0</v>
      </c>
      <c r="C391" s="244">
        <f>Formátování_v3!C393</f>
        <v>0</v>
      </c>
      <c r="D391" s="245"/>
      <c r="E391" s="245"/>
      <c r="F391" s="245"/>
      <c r="G391" s="245"/>
      <c r="H391" s="246"/>
      <c r="I391" s="67">
        <f>Formátování_v3!D393</f>
        <v>0</v>
      </c>
      <c r="J391" s="68">
        <f>Formátování_v3!F393</f>
        <v>0</v>
      </c>
      <c r="K391" s="69">
        <f>Formátování_v3!G393</f>
        <v>0</v>
      </c>
      <c r="L391" s="113" t="str">
        <f>IF(LEN(Formátování_v3!J393)-LEN(SUBSTITUTE(UPPER(Formátování_v3!J393),"B",""))&gt;0,"0,5",IF(LEN(Formátování_v3!L393)-LEN(SUBSTITUTE(UPPER(Formátování_v3!L393),"B",""))&gt;0,"1",IF(LEN(Formátování_v3!N393)-LEN(SUBSTITUTE(UPPER(Formátování_v3!N393),"B",""))&gt;0,"2","")))</f>
        <v/>
      </c>
      <c r="M391" s="114" t="str">
        <f>IF(LEN(Formátování_v3!J393)+LEN(Formátování_v3!L393)+LEN(Formátování_v3!N393)-LEN(SUBSTITUTE(UPPER(Formátování_v3!J393),"B",""))-LEN(SUBSTITUTE(UPPER(Formátování_v3!L393),"B",""))-LEN(SUBSTITUTE(UPPER(Formátování_v3!N393),"B",""))&gt;1,IF(ISERROR(FIND("B",UPPER(Formátování_v3!N393),1)),IF(ISERROR(FIND("B",UPPER(Formátování_v3!L393),1)),"0,5","1"),"2"),"")</f>
        <v/>
      </c>
      <c r="N391" s="114" t="str">
        <f>IF(LEN(Formátování_v3!J393)-LEN(SUBSTITUTE(UPPER(Formátování_v3!J393),"A",""))&gt;0,"0,5",IF(LEN(Formátování_v3!L393)-LEN(SUBSTITUTE(UPPER(Formátování_v3!L393),"A",""))&gt;0,"1",IF(LEN(Formátování_v3!N393)-LEN(SUBSTITUTE(UPPER(Formátování_v3!N393),"A",""))&gt;0,"2","")))</f>
        <v/>
      </c>
      <c r="O391" s="115" t="str">
        <f>IF(LEN(Formátování_v3!J393)+LEN(Formátování_v3!L393)+LEN(Formátování_v3!N393)-LEN(SUBSTITUTE(UPPER(Formátování_v3!J393),"A",""))-LEN(SUBSTITUTE(UPPER(Formátování_v3!L393),"A",""))-LEN(SUBSTITUTE(UPPER(Formátování_v3!N393),"A",""))&gt;1,IF(ISERROR(FIND("A",UPPER(Formátování_v3!N393),1)),IF(ISERROR(FIND("A",UPPER(Formátování_v3!L393),1)),"0,5","1"),"2"),"")</f>
        <v/>
      </c>
      <c r="P391" s="48"/>
      <c r="Q391" s="65">
        <f t="shared" si="66"/>
        <v>0</v>
      </c>
      <c r="R391" s="65" t="str">
        <f>IF(Formátování_v3!P393 &lt;&gt; "",Formátování_v3!P393,"")</f>
        <v/>
      </c>
      <c r="S391" s="66">
        <f t="shared" si="67"/>
        <v>0</v>
      </c>
      <c r="T391" s="58">
        <f t="shared" si="68"/>
        <v>0</v>
      </c>
      <c r="U391" s="58">
        <f t="shared" si="69"/>
        <v>0</v>
      </c>
      <c r="V391" s="58">
        <f t="shared" si="70"/>
        <v>0</v>
      </c>
      <c r="W391" s="58">
        <f t="shared" si="71"/>
        <v>0</v>
      </c>
      <c r="X391" s="58">
        <f t="shared" si="72"/>
        <v>0</v>
      </c>
      <c r="Y391" s="58">
        <f t="shared" si="73"/>
        <v>0</v>
      </c>
      <c r="Z391" s="1">
        <f t="shared" si="74"/>
        <v>0</v>
      </c>
      <c r="AE391" s="51">
        <f t="shared" si="65"/>
        <v>0</v>
      </c>
    </row>
    <row r="392" spans="1:31" ht="18.75" x14ac:dyDescent="0.2">
      <c r="A392" s="24">
        <f t="shared" si="64"/>
        <v>375</v>
      </c>
      <c r="B392" s="25">
        <f>Formátování_v3!B394</f>
        <v>0</v>
      </c>
      <c r="C392" s="244">
        <f>Formátování_v3!C394</f>
        <v>0</v>
      </c>
      <c r="D392" s="245"/>
      <c r="E392" s="245"/>
      <c r="F392" s="245"/>
      <c r="G392" s="245"/>
      <c r="H392" s="246"/>
      <c r="I392" s="67">
        <f>Formátování_v3!D394</f>
        <v>0</v>
      </c>
      <c r="J392" s="68">
        <f>Formátování_v3!F394</f>
        <v>0</v>
      </c>
      <c r="K392" s="69">
        <f>Formátování_v3!G394</f>
        <v>0</v>
      </c>
      <c r="L392" s="113" t="str">
        <f>IF(LEN(Formátování_v3!J394)-LEN(SUBSTITUTE(UPPER(Formátování_v3!J394),"B",""))&gt;0,"0,5",IF(LEN(Formátování_v3!L394)-LEN(SUBSTITUTE(UPPER(Formátování_v3!L394),"B",""))&gt;0,"1",IF(LEN(Formátování_v3!N394)-LEN(SUBSTITUTE(UPPER(Formátování_v3!N394),"B",""))&gt;0,"2","")))</f>
        <v/>
      </c>
      <c r="M392" s="114" t="str">
        <f>IF(LEN(Formátování_v3!J394)+LEN(Formátování_v3!L394)+LEN(Formátování_v3!N394)-LEN(SUBSTITUTE(UPPER(Formátování_v3!J394),"B",""))-LEN(SUBSTITUTE(UPPER(Formátování_v3!L394),"B",""))-LEN(SUBSTITUTE(UPPER(Formátování_v3!N394),"B",""))&gt;1,IF(ISERROR(FIND("B",UPPER(Formátování_v3!N394),1)),IF(ISERROR(FIND("B",UPPER(Formátování_v3!L394),1)),"0,5","1"),"2"),"")</f>
        <v/>
      </c>
      <c r="N392" s="114" t="str">
        <f>IF(LEN(Formátování_v3!J394)-LEN(SUBSTITUTE(UPPER(Formátování_v3!J394),"A",""))&gt;0,"0,5",IF(LEN(Formátování_v3!L394)-LEN(SUBSTITUTE(UPPER(Formátování_v3!L394),"A",""))&gt;0,"1",IF(LEN(Formátování_v3!N394)-LEN(SUBSTITUTE(UPPER(Formátování_v3!N394),"A",""))&gt;0,"2","")))</f>
        <v/>
      </c>
      <c r="O392" s="115" t="str">
        <f>IF(LEN(Formátování_v3!J394)+LEN(Formátování_v3!L394)+LEN(Formátování_v3!N394)-LEN(SUBSTITUTE(UPPER(Formátování_v3!J394),"A",""))-LEN(SUBSTITUTE(UPPER(Formátování_v3!L394),"A",""))-LEN(SUBSTITUTE(UPPER(Formátování_v3!N394),"A",""))&gt;1,IF(ISERROR(FIND("A",UPPER(Formátování_v3!N394),1)),IF(ISERROR(FIND("A",UPPER(Formátování_v3!L394),1)),"0,5","1"),"2"),"")</f>
        <v/>
      </c>
      <c r="P392" s="48"/>
      <c r="Q392" s="65">
        <f t="shared" si="66"/>
        <v>0</v>
      </c>
      <c r="R392" s="65" t="str">
        <f>IF(Formátování_v3!P394 &lt;&gt; "",Formátování_v3!P394,"")</f>
        <v/>
      </c>
      <c r="S392" s="66">
        <f t="shared" si="67"/>
        <v>0</v>
      </c>
      <c r="T392" s="58">
        <f t="shared" si="68"/>
        <v>0</v>
      </c>
      <c r="U392" s="58">
        <f t="shared" si="69"/>
        <v>0</v>
      </c>
      <c r="V392" s="58">
        <f t="shared" si="70"/>
        <v>0</v>
      </c>
      <c r="W392" s="58">
        <f t="shared" si="71"/>
        <v>0</v>
      </c>
      <c r="X392" s="58">
        <f t="shared" si="72"/>
        <v>0</v>
      </c>
      <c r="Y392" s="58">
        <f t="shared" si="73"/>
        <v>0</v>
      </c>
      <c r="Z392" s="1">
        <f t="shared" si="74"/>
        <v>0</v>
      </c>
      <c r="AE392" s="51">
        <f t="shared" si="65"/>
        <v>0</v>
      </c>
    </row>
    <row r="393" spans="1:31" ht="18.75" x14ac:dyDescent="0.2">
      <c r="A393" s="24">
        <f t="shared" si="64"/>
        <v>376</v>
      </c>
      <c r="B393" s="25">
        <f>Formátování_v3!B395</f>
        <v>0</v>
      </c>
      <c r="C393" s="244">
        <f>Formátování_v3!C395</f>
        <v>0</v>
      </c>
      <c r="D393" s="245"/>
      <c r="E393" s="245"/>
      <c r="F393" s="245"/>
      <c r="G393" s="245"/>
      <c r="H393" s="246"/>
      <c r="I393" s="67">
        <f>Formátování_v3!D395</f>
        <v>0</v>
      </c>
      <c r="J393" s="68">
        <f>Formátování_v3!F395</f>
        <v>0</v>
      </c>
      <c r="K393" s="69">
        <f>Formátování_v3!G395</f>
        <v>0</v>
      </c>
      <c r="L393" s="113" t="str">
        <f>IF(LEN(Formátování_v3!J395)-LEN(SUBSTITUTE(UPPER(Formátování_v3!J395),"B",""))&gt;0,"0,5",IF(LEN(Formátování_v3!L395)-LEN(SUBSTITUTE(UPPER(Formátování_v3!L395),"B",""))&gt;0,"1",IF(LEN(Formátování_v3!N395)-LEN(SUBSTITUTE(UPPER(Formátování_v3!N395),"B",""))&gt;0,"2","")))</f>
        <v/>
      </c>
      <c r="M393" s="114" t="str">
        <f>IF(LEN(Formátování_v3!J395)+LEN(Formátování_v3!L395)+LEN(Formátování_v3!N395)-LEN(SUBSTITUTE(UPPER(Formátování_v3!J395),"B",""))-LEN(SUBSTITUTE(UPPER(Formátování_v3!L395),"B",""))-LEN(SUBSTITUTE(UPPER(Formátování_v3!N395),"B",""))&gt;1,IF(ISERROR(FIND("B",UPPER(Formátování_v3!N395),1)),IF(ISERROR(FIND("B",UPPER(Formátování_v3!L395),1)),"0,5","1"),"2"),"")</f>
        <v/>
      </c>
      <c r="N393" s="114" t="str">
        <f>IF(LEN(Formátování_v3!J395)-LEN(SUBSTITUTE(UPPER(Formátování_v3!J395),"A",""))&gt;0,"0,5",IF(LEN(Formátování_v3!L395)-LEN(SUBSTITUTE(UPPER(Formátování_v3!L395),"A",""))&gt;0,"1",IF(LEN(Formátování_v3!N395)-LEN(SUBSTITUTE(UPPER(Formátování_v3!N395),"A",""))&gt;0,"2","")))</f>
        <v/>
      </c>
      <c r="O393" s="115" t="str">
        <f>IF(LEN(Formátování_v3!J395)+LEN(Formátování_v3!L395)+LEN(Formátování_v3!N395)-LEN(SUBSTITUTE(UPPER(Formátování_v3!J395),"A",""))-LEN(SUBSTITUTE(UPPER(Formátování_v3!L395),"A",""))-LEN(SUBSTITUTE(UPPER(Formátování_v3!N395),"A",""))&gt;1,IF(ISERROR(FIND("A",UPPER(Formátování_v3!N395),1)),IF(ISERROR(FIND("A",UPPER(Formátování_v3!L395),1)),"0,5","1"),"2"),"")</f>
        <v/>
      </c>
      <c r="P393" s="48"/>
      <c r="Q393" s="65">
        <f t="shared" si="66"/>
        <v>0</v>
      </c>
      <c r="R393" s="65" t="str">
        <f>IF(Formátování_v3!P395 &lt;&gt; "",Formátování_v3!P395,"")</f>
        <v/>
      </c>
      <c r="S393" s="66">
        <f t="shared" si="67"/>
        <v>0</v>
      </c>
      <c r="T393" s="58">
        <f t="shared" si="68"/>
        <v>0</v>
      </c>
      <c r="U393" s="58">
        <f t="shared" si="69"/>
        <v>0</v>
      </c>
      <c r="V393" s="58">
        <f t="shared" si="70"/>
        <v>0</v>
      </c>
      <c r="W393" s="58">
        <f t="shared" si="71"/>
        <v>0</v>
      </c>
      <c r="X393" s="58">
        <f t="shared" si="72"/>
        <v>0</v>
      </c>
      <c r="Y393" s="58">
        <f t="shared" si="73"/>
        <v>0</v>
      </c>
      <c r="Z393" s="1">
        <f t="shared" si="74"/>
        <v>0</v>
      </c>
      <c r="AE393" s="51">
        <f t="shared" si="65"/>
        <v>0</v>
      </c>
    </row>
    <row r="394" spans="1:31" ht="18.75" x14ac:dyDescent="0.2">
      <c r="A394" s="24">
        <f t="shared" si="64"/>
        <v>377</v>
      </c>
      <c r="B394" s="25">
        <f>Formátování_v3!B396</f>
        <v>0</v>
      </c>
      <c r="C394" s="244">
        <f>Formátování_v3!C396</f>
        <v>0</v>
      </c>
      <c r="D394" s="245"/>
      <c r="E394" s="245"/>
      <c r="F394" s="245"/>
      <c r="G394" s="245"/>
      <c r="H394" s="246"/>
      <c r="I394" s="67">
        <f>Formátování_v3!D396</f>
        <v>0</v>
      </c>
      <c r="J394" s="68">
        <f>Formátování_v3!F396</f>
        <v>0</v>
      </c>
      <c r="K394" s="69">
        <f>Formátování_v3!G396</f>
        <v>0</v>
      </c>
      <c r="L394" s="113" t="str">
        <f>IF(LEN(Formátování_v3!J396)-LEN(SUBSTITUTE(UPPER(Formátování_v3!J396),"B",""))&gt;0,"0,5",IF(LEN(Formátování_v3!L396)-LEN(SUBSTITUTE(UPPER(Formátování_v3!L396),"B",""))&gt;0,"1",IF(LEN(Formátování_v3!N396)-LEN(SUBSTITUTE(UPPER(Formátování_v3!N396),"B",""))&gt;0,"2","")))</f>
        <v/>
      </c>
      <c r="M394" s="114" t="str">
        <f>IF(LEN(Formátování_v3!J396)+LEN(Formátování_v3!L396)+LEN(Formátování_v3!N396)-LEN(SUBSTITUTE(UPPER(Formátování_v3!J396),"B",""))-LEN(SUBSTITUTE(UPPER(Formátování_v3!L396),"B",""))-LEN(SUBSTITUTE(UPPER(Formátování_v3!N396),"B",""))&gt;1,IF(ISERROR(FIND("B",UPPER(Formátování_v3!N396),1)),IF(ISERROR(FIND("B",UPPER(Formátování_v3!L396),1)),"0,5","1"),"2"),"")</f>
        <v/>
      </c>
      <c r="N394" s="114" t="str">
        <f>IF(LEN(Formátování_v3!J396)-LEN(SUBSTITUTE(UPPER(Formátování_v3!J396),"A",""))&gt;0,"0,5",IF(LEN(Formátování_v3!L396)-LEN(SUBSTITUTE(UPPER(Formátování_v3!L396),"A",""))&gt;0,"1",IF(LEN(Formátování_v3!N396)-LEN(SUBSTITUTE(UPPER(Formátování_v3!N396),"A",""))&gt;0,"2","")))</f>
        <v/>
      </c>
      <c r="O394" s="115" t="str">
        <f>IF(LEN(Formátování_v3!J396)+LEN(Formátování_v3!L396)+LEN(Formátování_v3!N396)-LEN(SUBSTITUTE(UPPER(Formátování_v3!J396),"A",""))-LEN(SUBSTITUTE(UPPER(Formátování_v3!L396),"A",""))-LEN(SUBSTITUTE(UPPER(Formátování_v3!N396),"A",""))&gt;1,IF(ISERROR(FIND("A",UPPER(Formátování_v3!N396),1)),IF(ISERROR(FIND("A",UPPER(Formátování_v3!L396),1)),"0,5","1"),"2"),"")</f>
        <v/>
      </c>
      <c r="P394" s="48"/>
      <c r="Q394" s="65">
        <f t="shared" si="66"/>
        <v>0</v>
      </c>
      <c r="R394" s="65" t="str">
        <f>IF(Formátování_v3!P396 &lt;&gt; "",Formátování_v3!P396,"")</f>
        <v/>
      </c>
      <c r="S394" s="66">
        <f t="shared" si="67"/>
        <v>0</v>
      </c>
      <c r="T394" s="58">
        <f t="shared" si="68"/>
        <v>0</v>
      </c>
      <c r="U394" s="58">
        <f t="shared" si="69"/>
        <v>0</v>
      </c>
      <c r="V394" s="58">
        <f t="shared" si="70"/>
        <v>0</v>
      </c>
      <c r="W394" s="58">
        <f t="shared" si="71"/>
        <v>0</v>
      </c>
      <c r="X394" s="58">
        <f t="shared" si="72"/>
        <v>0</v>
      </c>
      <c r="Y394" s="58">
        <f t="shared" si="73"/>
        <v>0</v>
      </c>
      <c r="Z394" s="1">
        <f t="shared" si="74"/>
        <v>0</v>
      </c>
      <c r="AE394" s="51">
        <f t="shared" si="65"/>
        <v>0</v>
      </c>
    </row>
    <row r="395" spans="1:31" ht="18.75" x14ac:dyDescent="0.2">
      <c r="A395" s="24">
        <f t="shared" si="64"/>
        <v>378</v>
      </c>
      <c r="B395" s="25">
        <f>Formátování_v3!B397</f>
        <v>0</v>
      </c>
      <c r="C395" s="244">
        <f>Formátování_v3!C397</f>
        <v>0</v>
      </c>
      <c r="D395" s="245"/>
      <c r="E395" s="245"/>
      <c r="F395" s="245"/>
      <c r="G395" s="245"/>
      <c r="H395" s="246"/>
      <c r="I395" s="67">
        <f>Formátování_v3!D397</f>
        <v>0</v>
      </c>
      <c r="J395" s="68">
        <f>Formátování_v3!F397</f>
        <v>0</v>
      </c>
      <c r="K395" s="69">
        <f>Formátování_v3!G397</f>
        <v>0</v>
      </c>
      <c r="L395" s="113" t="str">
        <f>IF(LEN(Formátování_v3!J397)-LEN(SUBSTITUTE(UPPER(Formátování_v3!J397),"B",""))&gt;0,"0,5",IF(LEN(Formátování_v3!L397)-LEN(SUBSTITUTE(UPPER(Formátování_v3!L397),"B",""))&gt;0,"1",IF(LEN(Formátování_v3!N397)-LEN(SUBSTITUTE(UPPER(Formátování_v3!N397),"B",""))&gt;0,"2","")))</f>
        <v/>
      </c>
      <c r="M395" s="114" t="str">
        <f>IF(LEN(Formátování_v3!J397)+LEN(Formátování_v3!L397)+LEN(Formátování_v3!N397)-LEN(SUBSTITUTE(UPPER(Formátování_v3!J397),"B",""))-LEN(SUBSTITUTE(UPPER(Formátování_v3!L397),"B",""))-LEN(SUBSTITUTE(UPPER(Formátování_v3!N397),"B",""))&gt;1,IF(ISERROR(FIND("B",UPPER(Formátování_v3!N397),1)),IF(ISERROR(FIND("B",UPPER(Formátování_v3!L397),1)),"0,5","1"),"2"),"")</f>
        <v/>
      </c>
      <c r="N395" s="114" t="str">
        <f>IF(LEN(Formátování_v3!J397)-LEN(SUBSTITUTE(UPPER(Formátování_v3!J397),"A",""))&gt;0,"0,5",IF(LEN(Formátování_v3!L397)-LEN(SUBSTITUTE(UPPER(Formátování_v3!L397),"A",""))&gt;0,"1",IF(LEN(Formátování_v3!N397)-LEN(SUBSTITUTE(UPPER(Formátování_v3!N397),"A",""))&gt;0,"2","")))</f>
        <v/>
      </c>
      <c r="O395" s="115" t="str">
        <f>IF(LEN(Formátování_v3!J397)+LEN(Formátování_v3!L397)+LEN(Formátování_v3!N397)-LEN(SUBSTITUTE(UPPER(Formátování_v3!J397),"A",""))-LEN(SUBSTITUTE(UPPER(Formátování_v3!L397),"A",""))-LEN(SUBSTITUTE(UPPER(Formátování_v3!N397),"A",""))&gt;1,IF(ISERROR(FIND("A",UPPER(Formátování_v3!N397),1)),IF(ISERROR(FIND("A",UPPER(Formátování_v3!L397),1)),"0,5","1"),"2"),"")</f>
        <v/>
      </c>
      <c r="P395" s="48"/>
      <c r="Q395" s="65">
        <f t="shared" si="66"/>
        <v>0</v>
      </c>
      <c r="R395" s="65" t="str">
        <f>IF(Formátování_v3!P397 &lt;&gt; "",Formátování_v3!P397,"")</f>
        <v/>
      </c>
      <c r="S395" s="66">
        <f t="shared" si="67"/>
        <v>0</v>
      </c>
      <c r="T395" s="58">
        <f t="shared" si="68"/>
        <v>0</v>
      </c>
      <c r="U395" s="58">
        <f t="shared" si="69"/>
        <v>0</v>
      </c>
      <c r="V395" s="58">
        <f t="shared" si="70"/>
        <v>0</v>
      </c>
      <c r="W395" s="58">
        <f t="shared" si="71"/>
        <v>0</v>
      </c>
      <c r="X395" s="58">
        <f t="shared" si="72"/>
        <v>0</v>
      </c>
      <c r="Y395" s="58">
        <f t="shared" si="73"/>
        <v>0</v>
      </c>
      <c r="Z395" s="1">
        <f t="shared" si="74"/>
        <v>0</v>
      </c>
      <c r="AE395" s="51">
        <f t="shared" si="65"/>
        <v>0</v>
      </c>
    </row>
    <row r="396" spans="1:31" ht="18.75" x14ac:dyDescent="0.2">
      <c r="A396" s="24">
        <f t="shared" si="64"/>
        <v>379</v>
      </c>
      <c r="B396" s="25">
        <f>Formátování_v3!B398</f>
        <v>0</v>
      </c>
      <c r="C396" s="244">
        <f>Formátování_v3!C398</f>
        <v>0</v>
      </c>
      <c r="D396" s="245"/>
      <c r="E396" s="245"/>
      <c r="F396" s="245"/>
      <c r="G396" s="245"/>
      <c r="H396" s="246"/>
      <c r="I396" s="67">
        <f>Formátování_v3!D398</f>
        <v>0</v>
      </c>
      <c r="J396" s="68">
        <f>Formátování_v3!F398</f>
        <v>0</v>
      </c>
      <c r="K396" s="69">
        <f>Formátování_v3!G398</f>
        <v>0</v>
      </c>
      <c r="L396" s="113" t="str">
        <f>IF(LEN(Formátování_v3!J398)-LEN(SUBSTITUTE(UPPER(Formátování_v3!J398),"B",""))&gt;0,"0,5",IF(LEN(Formátování_v3!L398)-LEN(SUBSTITUTE(UPPER(Formátování_v3!L398),"B",""))&gt;0,"1",IF(LEN(Formátování_v3!N398)-LEN(SUBSTITUTE(UPPER(Formátování_v3!N398),"B",""))&gt;0,"2","")))</f>
        <v/>
      </c>
      <c r="M396" s="114" t="str">
        <f>IF(LEN(Formátování_v3!J398)+LEN(Formátování_v3!L398)+LEN(Formátování_v3!N398)-LEN(SUBSTITUTE(UPPER(Formátování_v3!J398),"B",""))-LEN(SUBSTITUTE(UPPER(Formátování_v3!L398),"B",""))-LEN(SUBSTITUTE(UPPER(Formátování_v3!N398),"B",""))&gt;1,IF(ISERROR(FIND("B",UPPER(Formátování_v3!N398),1)),IF(ISERROR(FIND("B",UPPER(Formátování_v3!L398),1)),"0,5","1"),"2"),"")</f>
        <v/>
      </c>
      <c r="N396" s="114" t="str">
        <f>IF(LEN(Formátování_v3!J398)-LEN(SUBSTITUTE(UPPER(Formátování_v3!J398),"A",""))&gt;0,"0,5",IF(LEN(Formátování_v3!L398)-LEN(SUBSTITUTE(UPPER(Formátování_v3!L398),"A",""))&gt;0,"1",IF(LEN(Formátování_v3!N398)-LEN(SUBSTITUTE(UPPER(Formátování_v3!N398),"A",""))&gt;0,"2","")))</f>
        <v/>
      </c>
      <c r="O396" s="115" t="str">
        <f>IF(LEN(Formátování_v3!J398)+LEN(Formátování_v3!L398)+LEN(Formátování_v3!N398)-LEN(SUBSTITUTE(UPPER(Formátování_v3!J398),"A",""))-LEN(SUBSTITUTE(UPPER(Formátování_v3!L398),"A",""))-LEN(SUBSTITUTE(UPPER(Formátování_v3!N398),"A",""))&gt;1,IF(ISERROR(FIND("A",UPPER(Formátování_v3!N398),1)),IF(ISERROR(FIND("A",UPPER(Formátování_v3!L398),1)),"0,5","1"),"2"),"")</f>
        <v/>
      </c>
      <c r="P396" s="48"/>
      <c r="Q396" s="65">
        <f t="shared" si="66"/>
        <v>0</v>
      </c>
      <c r="R396" s="65" t="str">
        <f>IF(Formátování_v3!P398 &lt;&gt; "",Formátování_v3!P398,"")</f>
        <v/>
      </c>
      <c r="S396" s="66">
        <f t="shared" si="67"/>
        <v>0</v>
      </c>
      <c r="T396" s="58">
        <f t="shared" si="68"/>
        <v>0</v>
      </c>
      <c r="U396" s="58">
        <f t="shared" si="69"/>
        <v>0</v>
      </c>
      <c r="V396" s="58">
        <f t="shared" si="70"/>
        <v>0</v>
      </c>
      <c r="W396" s="58">
        <f t="shared" si="71"/>
        <v>0</v>
      </c>
      <c r="X396" s="58">
        <f t="shared" si="72"/>
        <v>0</v>
      </c>
      <c r="Y396" s="58">
        <f t="shared" si="73"/>
        <v>0</v>
      </c>
      <c r="Z396" s="1">
        <f t="shared" si="74"/>
        <v>0</v>
      </c>
      <c r="AE396" s="51">
        <f t="shared" si="65"/>
        <v>0</v>
      </c>
    </row>
    <row r="397" spans="1:31" ht="18.75" x14ac:dyDescent="0.2">
      <c r="A397" s="24">
        <f t="shared" si="64"/>
        <v>380</v>
      </c>
      <c r="B397" s="25">
        <f>Formátování_v3!B399</f>
        <v>0</v>
      </c>
      <c r="C397" s="244">
        <f>Formátování_v3!C399</f>
        <v>0</v>
      </c>
      <c r="D397" s="245"/>
      <c r="E397" s="245"/>
      <c r="F397" s="245"/>
      <c r="G397" s="245"/>
      <c r="H397" s="246"/>
      <c r="I397" s="67">
        <f>Formátování_v3!D399</f>
        <v>0</v>
      </c>
      <c r="J397" s="68">
        <f>Formátování_v3!F399</f>
        <v>0</v>
      </c>
      <c r="K397" s="69">
        <f>Formátování_v3!G399</f>
        <v>0</v>
      </c>
      <c r="L397" s="113" t="str">
        <f>IF(LEN(Formátování_v3!J399)-LEN(SUBSTITUTE(UPPER(Formátování_v3!J399),"B",""))&gt;0,"0,5",IF(LEN(Formátování_v3!L399)-LEN(SUBSTITUTE(UPPER(Formátování_v3!L399),"B",""))&gt;0,"1",IF(LEN(Formátování_v3!N399)-LEN(SUBSTITUTE(UPPER(Formátování_v3!N399),"B",""))&gt;0,"2","")))</f>
        <v/>
      </c>
      <c r="M397" s="114" t="str">
        <f>IF(LEN(Formátování_v3!J399)+LEN(Formátování_v3!L399)+LEN(Formátování_v3!N399)-LEN(SUBSTITUTE(UPPER(Formátování_v3!J399),"B",""))-LEN(SUBSTITUTE(UPPER(Formátování_v3!L399),"B",""))-LEN(SUBSTITUTE(UPPER(Formátování_v3!N399),"B",""))&gt;1,IF(ISERROR(FIND("B",UPPER(Formátování_v3!N399),1)),IF(ISERROR(FIND("B",UPPER(Formátování_v3!L399),1)),"0,5","1"),"2"),"")</f>
        <v/>
      </c>
      <c r="N397" s="114" t="str">
        <f>IF(LEN(Formátování_v3!J399)-LEN(SUBSTITUTE(UPPER(Formátování_v3!J399),"A",""))&gt;0,"0,5",IF(LEN(Formátování_v3!L399)-LEN(SUBSTITUTE(UPPER(Formátování_v3!L399),"A",""))&gt;0,"1",IF(LEN(Formátování_v3!N399)-LEN(SUBSTITUTE(UPPER(Formátování_v3!N399),"A",""))&gt;0,"2","")))</f>
        <v/>
      </c>
      <c r="O397" s="115" t="str">
        <f>IF(LEN(Formátování_v3!J399)+LEN(Formátování_v3!L399)+LEN(Formátování_v3!N399)-LEN(SUBSTITUTE(UPPER(Formátování_v3!J399),"A",""))-LEN(SUBSTITUTE(UPPER(Formátování_v3!L399),"A",""))-LEN(SUBSTITUTE(UPPER(Formátování_v3!N399),"A",""))&gt;1,IF(ISERROR(FIND("A",UPPER(Formátování_v3!N399),1)),IF(ISERROR(FIND("A",UPPER(Formátování_v3!L399),1)),"0,5","1"),"2"),"")</f>
        <v/>
      </c>
      <c r="P397" s="48"/>
      <c r="Q397" s="65">
        <f t="shared" si="66"/>
        <v>0</v>
      </c>
      <c r="R397" s="65" t="str">
        <f>IF(Formátování_v3!P399 &lt;&gt; "",Formátování_v3!P399,"")</f>
        <v/>
      </c>
      <c r="S397" s="66">
        <f t="shared" si="67"/>
        <v>0</v>
      </c>
      <c r="T397" s="58">
        <f t="shared" si="68"/>
        <v>0</v>
      </c>
      <c r="U397" s="58">
        <f t="shared" si="69"/>
        <v>0</v>
      </c>
      <c r="V397" s="58">
        <f t="shared" si="70"/>
        <v>0</v>
      </c>
      <c r="W397" s="58">
        <f t="shared" si="71"/>
        <v>0</v>
      </c>
      <c r="X397" s="58">
        <f t="shared" si="72"/>
        <v>0</v>
      </c>
      <c r="Y397" s="58">
        <f t="shared" si="73"/>
        <v>0</v>
      </c>
      <c r="Z397" s="1">
        <f t="shared" si="74"/>
        <v>0</v>
      </c>
      <c r="AE397" s="51">
        <f t="shared" si="65"/>
        <v>0</v>
      </c>
    </row>
    <row r="398" spans="1:31" ht="18.75" x14ac:dyDescent="0.2">
      <c r="A398" s="24">
        <f t="shared" si="64"/>
        <v>381</v>
      </c>
      <c r="B398" s="25">
        <f>Formátování_v3!B400</f>
        <v>0</v>
      </c>
      <c r="C398" s="244">
        <f>Formátování_v3!C400</f>
        <v>0</v>
      </c>
      <c r="D398" s="245"/>
      <c r="E398" s="245"/>
      <c r="F398" s="245"/>
      <c r="G398" s="245"/>
      <c r="H398" s="246"/>
      <c r="I398" s="67">
        <f>Formátování_v3!D400</f>
        <v>0</v>
      </c>
      <c r="J398" s="68">
        <f>Formátování_v3!F400</f>
        <v>0</v>
      </c>
      <c r="K398" s="69">
        <f>Formátování_v3!G400</f>
        <v>0</v>
      </c>
      <c r="L398" s="113" t="str">
        <f>IF(LEN(Formátování_v3!J400)-LEN(SUBSTITUTE(UPPER(Formátování_v3!J400),"B",""))&gt;0,"0,5",IF(LEN(Formátování_v3!L400)-LEN(SUBSTITUTE(UPPER(Formátování_v3!L400),"B",""))&gt;0,"1",IF(LEN(Formátování_v3!N400)-LEN(SUBSTITUTE(UPPER(Formátování_v3!N400),"B",""))&gt;0,"2","")))</f>
        <v/>
      </c>
      <c r="M398" s="114" t="str">
        <f>IF(LEN(Formátování_v3!J400)+LEN(Formátování_v3!L400)+LEN(Formátování_v3!N400)-LEN(SUBSTITUTE(UPPER(Formátování_v3!J400),"B",""))-LEN(SUBSTITUTE(UPPER(Formátování_v3!L400),"B",""))-LEN(SUBSTITUTE(UPPER(Formátování_v3!N400),"B",""))&gt;1,IF(ISERROR(FIND("B",UPPER(Formátování_v3!N400),1)),IF(ISERROR(FIND("B",UPPER(Formátování_v3!L400),1)),"0,5","1"),"2"),"")</f>
        <v/>
      </c>
      <c r="N398" s="114" t="str">
        <f>IF(LEN(Formátování_v3!J400)-LEN(SUBSTITUTE(UPPER(Formátování_v3!J400),"A",""))&gt;0,"0,5",IF(LEN(Formátování_v3!L400)-LEN(SUBSTITUTE(UPPER(Formátování_v3!L400),"A",""))&gt;0,"1",IF(LEN(Formátování_v3!N400)-LEN(SUBSTITUTE(UPPER(Formátování_v3!N400),"A",""))&gt;0,"2","")))</f>
        <v/>
      </c>
      <c r="O398" s="115" t="str">
        <f>IF(LEN(Formátování_v3!J400)+LEN(Formátování_v3!L400)+LEN(Formátování_v3!N400)-LEN(SUBSTITUTE(UPPER(Formátování_v3!J400),"A",""))-LEN(SUBSTITUTE(UPPER(Formátování_v3!L400),"A",""))-LEN(SUBSTITUTE(UPPER(Formátování_v3!N400),"A",""))&gt;1,IF(ISERROR(FIND("A",UPPER(Formátování_v3!N400),1)),IF(ISERROR(FIND("A",UPPER(Formátování_v3!L400),1)),"0,5","1"),"2"),"")</f>
        <v/>
      </c>
      <c r="P398" s="48"/>
      <c r="Q398" s="65">
        <f t="shared" si="66"/>
        <v>0</v>
      </c>
      <c r="R398" s="65" t="str">
        <f>IF(Formátování_v3!P400 &lt;&gt; "",Formátování_v3!P400,"")</f>
        <v/>
      </c>
      <c r="S398" s="66">
        <f t="shared" si="67"/>
        <v>0</v>
      </c>
      <c r="T398" s="58">
        <f t="shared" si="68"/>
        <v>0</v>
      </c>
      <c r="U398" s="58">
        <f t="shared" si="69"/>
        <v>0</v>
      </c>
      <c r="V398" s="58">
        <f t="shared" si="70"/>
        <v>0</v>
      </c>
      <c r="W398" s="58">
        <f t="shared" si="71"/>
        <v>0</v>
      </c>
      <c r="X398" s="58">
        <f t="shared" si="72"/>
        <v>0</v>
      </c>
      <c r="Y398" s="58">
        <f t="shared" si="73"/>
        <v>0</v>
      </c>
      <c r="Z398" s="1">
        <f t="shared" si="74"/>
        <v>0</v>
      </c>
      <c r="AE398" s="51">
        <f t="shared" si="65"/>
        <v>0</v>
      </c>
    </row>
    <row r="399" spans="1:31" ht="18.75" x14ac:dyDescent="0.2">
      <c r="A399" s="24">
        <f t="shared" si="64"/>
        <v>382</v>
      </c>
      <c r="B399" s="25">
        <f>Formátování_v3!B401</f>
        <v>0</v>
      </c>
      <c r="C399" s="244">
        <f>Formátování_v3!C401</f>
        <v>0</v>
      </c>
      <c r="D399" s="245"/>
      <c r="E399" s="245"/>
      <c r="F399" s="245"/>
      <c r="G399" s="245"/>
      <c r="H399" s="246"/>
      <c r="I399" s="67">
        <f>Formátování_v3!D401</f>
        <v>0</v>
      </c>
      <c r="J399" s="68">
        <f>Formátování_v3!F401</f>
        <v>0</v>
      </c>
      <c r="K399" s="69">
        <f>Formátování_v3!G401</f>
        <v>0</v>
      </c>
      <c r="L399" s="113" t="str">
        <f>IF(LEN(Formátování_v3!J401)-LEN(SUBSTITUTE(UPPER(Formátování_v3!J401),"B",""))&gt;0,"0,5",IF(LEN(Formátování_v3!L401)-LEN(SUBSTITUTE(UPPER(Formátování_v3!L401),"B",""))&gt;0,"1",IF(LEN(Formátování_v3!N401)-LEN(SUBSTITUTE(UPPER(Formátování_v3!N401),"B",""))&gt;0,"2","")))</f>
        <v/>
      </c>
      <c r="M399" s="114" t="str">
        <f>IF(LEN(Formátování_v3!J401)+LEN(Formátování_v3!L401)+LEN(Formátování_v3!N401)-LEN(SUBSTITUTE(UPPER(Formátování_v3!J401),"B",""))-LEN(SUBSTITUTE(UPPER(Formátování_v3!L401),"B",""))-LEN(SUBSTITUTE(UPPER(Formátování_v3!N401),"B",""))&gt;1,IF(ISERROR(FIND("B",UPPER(Formátování_v3!N401),1)),IF(ISERROR(FIND("B",UPPER(Formátování_v3!L401),1)),"0,5","1"),"2"),"")</f>
        <v/>
      </c>
      <c r="N399" s="114" t="str">
        <f>IF(LEN(Formátování_v3!J401)-LEN(SUBSTITUTE(UPPER(Formátování_v3!J401),"A",""))&gt;0,"0,5",IF(LEN(Formátování_v3!L401)-LEN(SUBSTITUTE(UPPER(Formátování_v3!L401),"A",""))&gt;0,"1",IF(LEN(Formátování_v3!N401)-LEN(SUBSTITUTE(UPPER(Formátování_v3!N401),"A",""))&gt;0,"2","")))</f>
        <v/>
      </c>
      <c r="O399" s="115" t="str">
        <f>IF(LEN(Formátování_v3!J401)+LEN(Formátování_v3!L401)+LEN(Formátování_v3!N401)-LEN(SUBSTITUTE(UPPER(Formátování_v3!J401),"A",""))-LEN(SUBSTITUTE(UPPER(Formátování_v3!L401),"A",""))-LEN(SUBSTITUTE(UPPER(Formátování_v3!N401),"A",""))&gt;1,IF(ISERROR(FIND("A",UPPER(Formátování_v3!N401),1)),IF(ISERROR(FIND("A",UPPER(Formátování_v3!L401),1)),"0,5","1"),"2"),"")</f>
        <v/>
      </c>
      <c r="P399" s="48"/>
      <c r="Q399" s="65">
        <f t="shared" si="66"/>
        <v>0</v>
      </c>
      <c r="R399" s="65" t="str">
        <f>IF(Formátování_v3!P401 &lt;&gt; "",Formátování_v3!P401,"")</f>
        <v/>
      </c>
      <c r="S399" s="66">
        <f t="shared" si="67"/>
        <v>0</v>
      </c>
      <c r="T399" s="58">
        <f t="shared" si="68"/>
        <v>0</v>
      </c>
      <c r="U399" s="58">
        <f t="shared" si="69"/>
        <v>0</v>
      </c>
      <c r="V399" s="58">
        <f t="shared" si="70"/>
        <v>0</v>
      </c>
      <c r="W399" s="58">
        <f t="shared" si="71"/>
        <v>0</v>
      </c>
      <c r="X399" s="58">
        <f t="shared" si="72"/>
        <v>0</v>
      </c>
      <c r="Y399" s="58">
        <f t="shared" si="73"/>
        <v>0</v>
      </c>
      <c r="Z399" s="1">
        <f t="shared" si="74"/>
        <v>0</v>
      </c>
      <c r="AE399" s="51">
        <f t="shared" si="65"/>
        <v>0</v>
      </c>
    </row>
    <row r="400" spans="1:31" ht="18.75" x14ac:dyDescent="0.2">
      <c r="A400" s="24">
        <f t="shared" si="64"/>
        <v>383</v>
      </c>
      <c r="B400" s="25">
        <f>Formátování_v3!B402</f>
        <v>0</v>
      </c>
      <c r="C400" s="244">
        <f>Formátování_v3!C402</f>
        <v>0</v>
      </c>
      <c r="D400" s="245"/>
      <c r="E400" s="245"/>
      <c r="F400" s="245"/>
      <c r="G400" s="245"/>
      <c r="H400" s="246"/>
      <c r="I400" s="67">
        <f>Formátování_v3!D402</f>
        <v>0</v>
      </c>
      <c r="J400" s="68">
        <f>Formátování_v3!F402</f>
        <v>0</v>
      </c>
      <c r="K400" s="69">
        <f>Formátování_v3!G402</f>
        <v>0</v>
      </c>
      <c r="L400" s="113" t="str">
        <f>IF(LEN(Formátování_v3!J402)-LEN(SUBSTITUTE(UPPER(Formátování_v3!J402),"B",""))&gt;0,"0,5",IF(LEN(Formátování_v3!L402)-LEN(SUBSTITUTE(UPPER(Formátování_v3!L402),"B",""))&gt;0,"1",IF(LEN(Formátování_v3!N402)-LEN(SUBSTITUTE(UPPER(Formátování_v3!N402),"B",""))&gt;0,"2","")))</f>
        <v/>
      </c>
      <c r="M400" s="114" t="str">
        <f>IF(LEN(Formátování_v3!J402)+LEN(Formátování_v3!L402)+LEN(Formátování_v3!N402)-LEN(SUBSTITUTE(UPPER(Formátování_v3!J402),"B",""))-LEN(SUBSTITUTE(UPPER(Formátování_v3!L402),"B",""))-LEN(SUBSTITUTE(UPPER(Formátování_v3!N402),"B",""))&gt;1,IF(ISERROR(FIND("B",UPPER(Formátování_v3!N402),1)),IF(ISERROR(FIND("B",UPPER(Formátování_v3!L402),1)),"0,5","1"),"2"),"")</f>
        <v/>
      </c>
      <c r="N400" s="114" t="str">
        <f>IF(LEN(Formátování_v3!J402)-LEN(SUBSTITUTE(UPPER(Formátování_v3!J402),"A",""))&gt;0,"0,5",IF(LEN(Formátování_v3!L402)-LEN(SUBSTITUTE(UPPER(Formátování_v3!L402),"A",""))&gt;0,"1",IF(LEN(Formátování_v3!N402)-LEN(SUBSTITUTE(UPPER(Formátování_v3!N402),"A",""))&gt;0,"2","")))</f>
        <v/>
      </c>
      <c r="O400" s="115" t="str">
        <f>IF(LEN(Formátování_v3!J402)+LEN(Formátování_v3!L402)+LEN(Formátování_v3!N402)-LEN(SUBSTITUTE(UPPER(Formátování_v3!J402),"A",""))-LEN(SUBSTITUTE(UPPER(Formátování_v3!L402),"A",""))-LEN(SUBSTITUTE(UPPER(Formátování_v3!N402),"A",""))&gt;1,IF(ISERROR(FIND("A",UPPER(Formátování_v3!N402),1)),IF(ISERROR(FIND("A",UPPER(Formátování_v3!L402),1)),"0,5","1"),"2"),"")</f>
        <v/>
      </c>
      <c r="P400" s="48"/>
      <c r="Q400" s="65">
        <f t="shared" si="66"/>
        <v>0</v>
      </c>
      <c r="R400" s="65" t="str">
        <f>IF(Formátování_v3!P402 &lt;&gt; "",Formátování_v3!P402,"")</f>
        <v/>
      </c>
      <c r="S400" s="66">
        <f t="shared" si="67"/>
        <v>0</v>
      </c>
      <c r="T400" s="58">
        <f t="shared" si="68"/>
        <v>0</v>
      </c>
      <c r="U400" s="58">
        <f t="shared" si="69"/>
        <v>0</v>
      </c>
      <c r="V400" s="58">
        <f t="shared" si="70"/>
        <v>0</v>
      </c>
      <c r="W400" s="58">
        <f t="shared" si="71"/>
        <v>0</v>
      </c>
      <c r="X400" s="58">
        <f t="shared" si="72"/>
        <v>0</v>
      </c>
      <c r="Y400" s="58">
        <f t="shared" si="73"/>
        <v>0</v>
      </c>
      <c r="Z400" s="1">
        <f t="shared" si="74"/>
        <v>0</v>
      </c>
      <c r="AE400" s="51">
        <f t="shared" si="65"/>
        <v>0</v>
      </c>
    </row>
    <row r="401" spans="1:31" ht="18.75" x14ac:dyDescent="0.2">
      <c r="A401" s="24">
        <f t="shared" si="64"/>
        <v>384</v>
      </c>
      <c r="B401" s="25">
        <f>Formátování_v3!B403</f>
        <v>0</v>
      </c>
      <c r="C401" s="244">
        <f>Formátování_v3!C403</f>
        <v>0</v>
      </c>
      <c r="D401" s="245"/>
      <c r="E401" s="245"/>
      <c r="F401" s="245"/>
      <c r="G401" s="245"/>
      <c r="H401" s="246"/>
      <c r="I401" s="67">
        <f>Formátování_v3!D403</f>
        <v>0</v>
      </c>
      <c r="J401" s="68">
        <f>Formátování_v3!F403</f>
        <v>0</v>
      </c>
      <c r="K401" s="69">
        <f>Formátování_v3!G403</f>
        <v>0</v>
      </c>
      <c r="L401" s="113" t="str">
        <f>IF(LEN(Formátování_v3!J403)-LEN(SUBSTITUTE(UPPER(Formátování_v3!J403),"B",""))&gt;0,"0,5",IF(LEN(Formátování_v3!L403)-LEN(SUBSTITUTE(UPPER(Formátování_v3!L403),"B",""))&gt;0,"1",IF(LEN(Formátování_v3!N403)-LEN(SUBSTITUTE(UPPER(Formátování_v3!N403),"B",""))&gt;0,"2","")))</f>
        <v/>
      </c>
      <c r="M401" s="114" t="str">
        <f>IF(LEN(Formátování_v3!J403)+LEN(Formátování_v3!L403)+LEN(Formátování_v3!N403)-LEN(SUBSTITUTE(UPPER(Formátování_v3!J403),"B",""))-LEN(SUBSTITUTE(UPPER(Formátování_v3!L403),"B",""))-LEN(SUBSTITUTE(UPPER(Formátování_v3!N403),"B",""))&gt;1,IF(ISERROR(FIND("B",UPPER(Formátování_v3!N403),1)),IF(ISERROR(FIND("B",UPPER(Formátování_v3!L403),1)),"0,5","1"),"2"),"")</f>
        <v/>
      </c>
      <c r="N401" s="114" t="str">
        <f>IF(LEN(Formátování_v3!J403)-LEN(SUBSTITUTE(UPPER(Formátování_v3!J403),"A",""))&gt;0,"0,5",IF(LEN(Formátování_v3!L403)-LEN(SUBSTITUTE(UPPER(Formátování_v3!L403),"A",""))&gt;0,"1",IF(LEN(Formátování_v3!N403)-LEN(SUBSTITUTE(UPPER(Formátování_v3!N403),"A",""))&gt;0,"2","")))</f>
        <v/>
      </c>
      <c r="O401" s="115" t="str">
        <f>IF(LEN(Formátování_v3!J403)+LEN(Formátování_v3!L403)+LEN(Formátování_v3!N403)-LEN(SUBSTITUTE(UPPER(Formátování_v3!J403),"A",""))-LEN(SUBSTITUTE(UPPER(Formátování_v3!L403),"A",""))-LEN(SUBSTITUTE(UPPER(Formátování_v3!N403),"A",""))&gt;1,IF(ISERROR(FIND("A",UPPER(Formátování_v3!N403),1)),IF(ISERROR(FIND("A",UPPER(Formátování_v3!L403),1)),"0,5","1"),"2"),"")</f>
        <v/>
      </c>
      <c r="P401" s="48"/>
      <c r="Q401" s="65">
        <f t="shared" si="66"/>
        <v>0</v>
      </c>
      <c r="R401" s="65" t="str">
        <f>IF(Formátování_v3!P403 &lt;&gt; "",Formátování_v3!P403,"")</f>
        <v/>
      </c>
      <c r="S401" s="66">
        <f t="shared" si="67"/>
        <v>0</v>
      </c>
      <c r="T401" s="58">
        <f t="shared" si="68"/>
        <v>0</v>
      </c>
      <c r="U401" s="58">
        <f t="shared" si="69"/>
        <v>0</v>
      </c>
      <c r="V401" s="58">
        <f t="shared" si="70"/>
        <v>0</v>
      </c>
      <c r="W401" s="58">
        <f t="shared" si="71"/>
        <v>0</v>
      </c>
      <c r="X401" s="58">
        <f t="shared" si="72"/>
        <v>0</v>
      </c>
      <c r="Y401" s="58">
        <f t="shared" si="73"/>
        <v>0</v>
      </c>
      <c r="Z401" s="1">
        <f t="shared" si="74"/>
        <v>0</v>
      </c>
      <c r="AE401" s="51">
        <f t="shared" si="65"/>
        <v>0</v>
      </c>
    </row>
    <row r="402" spans="1:31" ht="18.75" x14ac:dyDescent="0.2">
      <c r="A402" s="24">
        <f t="shared" si="64"/>
        <v>385</v>
      </c>
      <c r="B402" s="25">
        <f>Formátování_v3!B404</f>
        <v>0</v>
      </c>
      <c r="C402" s="244">
        <f>Formátování_v3!C404</f>
        <v>0</v>
      </c>
      <c r="D402" s="245"/>
      <c r="E402" s="245"/>
      <c r="F402" s="245"/>
      <c r="G402" s="245"/>
      <c r="H402" s="246"/>
      <c r="I402" s="67">
        <f>Formátování_v3!D404</f>
        <v>0</v>
      </c>
      <c r="J402" s="68">
        <f>Formátování_v3!F404</f>
        <v>0</v>
      </c>
      <c r="K402" s="69">
        <f>Formátování_v3!G404</f>
        <v>0</v>
      </c>
      <c r="L402" s="113" t="str">
        <f>IF(LEN(Formátování_v3!J404)-LEN(SUBSTITUTE(UPPER(Formátování_v3!J404),"B",""))&gt;0,"0,5",IF(LEN(Formátování_v3!L404)-LEN(SUBSTITUTE(UPPER(Formátování_v3!L404),"B",""))&gt;0,"1",IF(LEN(Formátování_v3!N404)-LEN(SUBSTITUTE(UPPER(Formátování_v3!N404),"B",""))&gt;0,"2","")))</f>
        <v/>
      </c>
      <c r="M402" s="114" t="str">
        <f>IF(LEN(Formátování_v3!J404)+LEN(Formátování_v3!L404)+LEN(Formátování_v3!N404)-LEN(SUBSTITUTE(UPPER(Formátování_v3!J404),"B",""))-LEN(SUBSTITUTE(UPPER(Formátování_v3!L404),"B",""))-LEN(SUBSTITUTE(UPPER(Formátování_v3!N404),"B",""))&gt;1,IF(ISERROR(FIND("B",UPPER(Formátování_v3!N404),1)),IF(ISERROR(FIND("B",UPPER(Formátování_v3!L404),1)),"0,5","1"),"2"),"")</f>
        <v/>
      </c>
      <c r="N402" s="114" t="str">
        <f>IF(LEN(Formátování_v3!J404)-LEN(SUBSTITUTE(UPPER(Formátování_v3!J404),"A",""))&gt;0,"0,5",IF(LEN(Formátování_v3!L404)-LEN(SUBSTITUTE(UPPER(Formátování_v3!L404),"A",""))&gt;0,"1",IF(LEN(Formátování_v3!N404)-LEN(SUBSTITUTE(UPPER(Formátování_v3!N404),"A",""))&gt;0,"2","")))</f>
        <v/>
      </c>
      <c r="O402" s="115" t="str">
        <f>IF(LEN(Formátování_v3!J404)+LEN(Formátování_v3!L404)+LEN(Formátování_v3!N404)-LEN(SUBSTITUTE(UPPER(Formátování_v3!J404),"A",""))-LEN(SUBSTITUTE(UPPER(Formátování_v3!L404),"A",""))-LEN(SUBSTITUTE(UPPER(Formátování_v3!N404),"A",""))&gt;1,IF(ISERROR(FIND("A",UPPER(Formátování_v3!N404),1)),IF(ISERROR(FIND("A",UPPER(Formátování_v3!L404),1)),"0,5","1"),"2"),"")</f>
        <v/>
      </c>
      <c r="P402" s="48"/>
      <c r="Q402" s="65">
        <f t="shared" si="66"/>
        <v>0</v>
      </c>
      <c r="R402" s="65" t="str">
        <f>IF(Formátování_v3!P404 &lt;&gt; "",Formátování_v3!P404,"")</f>
        <v/>
      </c>
      <c r="S402" s="66">
        <f t="shared" si="67"/>
        <v>0</v>
      </c>
      <c r="T402" s="58">
        <f t="shared" si="68"/>
        <v>0</v>
      </c>
      <c r="U402" s="58">
        <f t="shared" si="69"/>
        <v>0</v>
      </c>
      <c r="V402" s="58">
        <f t="shared" si="70"/>
        <v>0</v>
      </c>
      <c r="W402" s="58">
        <f t="shared" si="71"/>
        <v>0</v>
      </c>
      <c r="X402" s="58">
        <f t="shared" si="72"/>
        <v>0</v>
      </c>
      <c r="Y402" s="58">
        <f t="shared" si="73"/>
        <v>0</v>
      </c>
      <c r="Z402" s="1">
        <f t="shared" si="74"/>
        <v>0</v>
      </c>
      <c r="AE402" s="51">
        <f t="shared" si="65"/>
        <v>0</v>
      </c>
    </row>
    <row r="403" spans="1:31" ht="18.75" x14ac:dyDescent="0.2">
      <c r="A403" s="24">
        <f t="shared" ref="A403:A466" si="75">A402+1</f>
        <v>386</v>
      </c>
      <c r="B403" s="25">
        <f>Formátování_v3!B405</f>
        <v>0</v>
      </c>
      <c r="C403" s="244">
        <f>Formátování_v3!C405</f>
        <v>0</v>
      </c>
      <c r="D403" s="245"/>
      <c r="E403" s="245"/>
      <c r="F403" s="245"/>
      <c r="G403" s="245"/>
      <c r="H403" s="246"/>
      <c r="I403" s="67">
        <f>Formátování_v3!D405</f>
        <v>0</v>
      </c>
      <c r="J403" s="68">
        <f>Formátování_v3!F405</f>
        <v>0</v>
      </c>
      <c r="K403" s="69">
        <f>Formátování_v3!G405</f>
        <v>0</v>
      </c>
      <c r="L403" s="113" t="str">
        <f>IF(LEN(Formátování_v3!J405)-LEN(SUBSTITUTE(UPPER(Formátování_v3!J405),"B",""))&gt;0,"0,5",IF(LEN(Formátování_v3!L405)-LEN(SUBSTITUTE(UPPER(Formátování_v3!L405),"B",""))&gt;0,"1",IF(LEN(Formátování_v3!N405)-LEN(SUBSTITUTE(UPPER(Formátování_v3!N405),"B",""))&gt;0,"2","")))</f>
        <v/>
      </c>
      <c r="M403" s="114" t="str">
        <f>IF(LEN(Formátování_v3!J405)+LEN(Formátování_v3!L405)+LEN(Formátování_v3!N405)-LEN(SUBSTITUTE(UPPER(Formátování_v3!J405),"B",""))-LEN(SUBSTITUTE(UPPER(Formátování_v3!L405),"B",""))-LEN(SUBSTITUTE(UPPER(Formátování_v3!N405),"B",""))&gt;1,IF(ISERROR(FIND("B",UPPER(Formátování_v3!N405),1)),IF(ISERROR(FIND("B",UPPER(Formátování_v3!L405),1)),"0,5","1"),"2"),"")</f>
        <v/>
      </c>
      <c r="N403" s="114" t="str">
        <f>IF(LEN(Formátování_v3!J405)-LEN(SUBSTITUTE(UPPER(Formátování_v3!J405),"A",""))&gt;0,"0,5",IF(LEN(Formátování_v3!L405)-LEN(SUBSTITUTE(UPPER(Formátování_v3!L405),"A",""))&gt;0,"1",IF(LEN(Formátování_v3!N405)-LEN(SUBSTITUTE(UPPER(Formátování_v3!N405),"A",""))&gt;0,"2","")))</f>
        <v/>
      </c>
      <c r="O403" s="115" t="str">
        <f>IF(LEN(Formátování_v3!J405)+LEN(Formátování_v3!L405)+LEN(Formátování_v3!N405)-LEN(SUBSTITUTE(UPPER(Formátování_v3!J405),"A",""))-LEN(SUBSTITUTE(UPPER(Formátování_v3!L405),"A",""))-LEN(SUBSTITUTE(UPPER(Formátování_v3!N405),"A",""))&gt;1,IF(ISERROR(FIND("A",UPPER(Formátování_v3!N405),1)),IF(ISERROR(FIND("A",UPPER(Formátování_v3!L405),1)),"0,5","1"),"2"),"")</f>
        <v/>
      </c>
      <c r="P403" s="48"/>
      <c r="Q403" s="65">
        <f t="shared" si="66"/>
        <v>0</v>
      </c>
      <c r="R403" s="65" t="str">
        <f>IF(Formátování_v3!P405 &lt;&gt; "",Formátování_v3!P405,"")</f>
        <v/>
      </c>
      <c r="S403" s="66">
        <f t="shared" si="67"/>
        <v>0</v>
      </c>
      <c r="T403" s="58">
        <f t="shared" si="68"/>
        <v>0</v>
      </c>
      <c r="U403" s="58">
        <f t="shared" si="69"/>
        <v>0</v>
      </c>
      <c r="V403" s="58">
        <f t="shared" si="70"/>
        <v>0</v>
      </c>
      <c r="W403" s="58">
        <f t="shared" si="71"/>
        <v>0</v>
      </c>
      <c r="X403" s="58">
        <f t="shared" si="72"/>
        <v>0</v>
      </c>
      <c r="Y403" s="58">
        <f t="shared" si="73"/>
        <v>0</v>
      </c>
      <c r="Z403" s="1">
        <f t="shared" si="74"/>
        <v>0</v>
      </c>
      <c r="AE403" s="51">
        <f t="shared" ref="AE403:AE447" si="76">IF(OR(L403&lt;&gt;"",M403&lt;&gt;"",N403&lt;&gt;"",O403&lt;&gt;""),1,0)</f>
        <v>0</v>
      </c>
    </row>
    <row r="404" spans="1:31" ht="18.75" x14ac:dyDescent="0.2">
      <c r="A404" s="24">
        <f t="shared" si="75"/>
        <v>387</v>
      </c>
      <c r="B404" s="25">
        <f>Formátování_v3!B406</f>
        <v>0</v>
      </c>
      <c r="C404" s="244">
        <f>Formátování_v3!C406</f>
        <v>0</v>
      </c>
      <c r="D404" s="245"/>
      <c r="E404" s="245"/>
      <c r="F404" s="245"/>
      <c r="G404" s="245"/>
      <c r="H404" s="246"/>
      <c r="I404" s="67">
        <f>Formátování_v3!D406</f>
        <v>0</v>
      </c>
      <c r="J404" s="68">
        <f>Formátování_v3!F406</f>
        <v>0</v>
      </c>
      <c r="K404" s="69">
        <f>Formátování_v3!G406</f>
        <v>0</v>
      </c>
      <c r="L404" s="113" t="str">
        <f>IF(LEN(Formátování_v3!J406)-LEN(SUBSTITUTE(UPPER(Formátování_v3!J406),"B",""))&gt;0,"0,5",IF(LEN(Formátování_v3!L406)-LEN(SUBSTITUTE(UPPER(Formátování_v3!L406),"B",""))&gt;0,"1",IF(LEN(Formátování_v3!N406)-LEN(SUBSTITUTE(UPPER(Formátování_v3!N406),"B",""))&gt;0,"2","")))</f>
        <v/>
      </c>
      <c r="M404" s="114" t="str">
        <f>IF(LEN(Formátování_v3!J406)+LEN(Formátování_v3!L406)+LEN(Formátování_v3!N406)-LEN(SUBSTITUTE(UPPER(Formátování_v3!J406),"B",""))-LEN(SUBSTITUTE(UPPER(Formátování_v3!L406),"B",""))-LEN(SUBSTITUTE(UPPER(Formátování_v3!N406),"B",""))&gt;1,IF(ISERROR(FIND("B",UPPER(Formátování_v3!N406),1)),IF(ISERROR(FIND("B",UPPER(Formátování_v3!L406),1)),"0,5","1"),"2"),"")</f>
        <v/>
      </c>
      <c r="N404" s="114" t="str">
        <f>IF(LEN(Formátování_v3!J406)-LEN(SUBSTITUTE(UPPER(Formátování_v3!J406),"A",""))&gt;0,"0,5",IF(LEN(Formátování_v3!L406)-LEN(SUBSTITUTE(UPPER(Formátování_v3!L406),"A",""))&gt;0,"1",IF(LEN(Formátování_v3!N406)-LEN(SUBSTITUTE(UPPER(Formátování_v3!N406),"A",""))&gt;0,"2","")))</f>
        <v/>
      </c>
      <c r="O404" s="115" t="str">
        <f>IF(LEN(Formátování_v3!J406)+LEN(Formátování_v3!L406)+LEN(Formátování_v3!N406)-LEN(SUBSTITUTE(UPPER(Formátování_v3!J406),"A",""))-LEN(SUBSTITUTE(UPPER(Formátování_v3!L406),"A",""))-LEN(SUBSTITUTE(UPPER(Formátování_v3!N406),"A",""))&gt;1,IF(ISERROR(FIND("A",UPPER(Formátování_v3!N406),1)),IF(ISERROR(FIND("A",UPPER(Formátování_v3!L406),1)),"0,5","1"),"2"),"")</f>
        <v/>
      </c>
      <c r="P404" s="48"/>
      <c r="Q404" s="65">
        <f t="shared" si="66"/>
        <v>0</v>
      </c>
      <c r="R404" s="65" t="str">
        <f>IF(Formátování_v3!P406 &lt;&gt; "",Formátování_v3!P406,"")</f>
        <v/>
      </c>
      <c r="S404" s="66">
        <f t="shared" si="67"/>
        <v>0</v>
      </c>
      <c r="T404" s="58">
        <f t="shared" si="68"/>
        <v>0</v>
      </c>
      <c r="U404" s="58">
        <f t="shared" si="69"/>
        <v>0</v>
      </c>
      <c r="V404" s="58">
        <f t="shared" si="70"/>
        <v>0</v>
      </c>
      <c r="W404" s="58">
        <f t="shared" si="71"/>
        <v>0</v>
      </c>
      <c r="X404" s="58">
        <f t="shared" si="72"/>
        <v>0</v>
      </c>
      <c r="Y404" s="58">
        <f t="shared" si="73"/>
        <v>0</v>
      </c>
      <c r="Z404" s="1">
        <f t="shared" si="74"/>
        <v>0</v>
      </c>
      <c r="AE404" s="51">
        <f t="shared" si="76"/>
        <v>0</v>
      </c>
    </row>
    <row r="405" spans="1:31" ht="18.75" x14ac:dyDescent="0.2">
      <c r="A405" s="24">
        <f t="shared" si="75"/>
        <v>388</v>
      </c>
      <c r="B405" s="25">
        <f>Formátování_v3!B407</f>
        <v>0</v>
      </c>
      <c r="C405" s="244">
        <f>Formátování_v3!C407</f>
        <v>0</v>
      </c>
      <c r="D405" s="245"/>
      <c r="E405" s="245"/>
      <c r="F405" s="245"/>
      <c r="G405" s="245"/>
      <c r="H405" s="246"/>
      <c r="I405" s="67">
        <f>Formátování_v3!D407</f>
        <v>0</v>
      </c>
      <c r="J405" s="68">
        <f>Formátování_v3!F407</f>
        <v>0</v>
      </c>
      <c r="K405" s="69">
        <f>Formátování_v3!G407</f>
        <v>0</v>
      </c>
      <c r="L405" s="113" t="str">
        <f>IF(LEN(Formátování_v3!J407)-LEN(SUBSTITUTE(UPPER(Formátování_v3!J407),"B",""))&gt;0,"0,5",IF(LEN(Formátování_v3!L407)-LEN(SUBSTITUTE(UPPER(Formátování_v3!L407),"B",""))&gt;0,"1",IF(LEN(Formátování_v3!N407)-LEN(SUBSTITUTE(UPPER(Formátování_v3!N407),"B",""))&gt;0,"2","")))</f>
        <v/>
      </c>
      <c r="M405" s="114" t="str">
        <f>IF(LEN(Formátování_v3!J407)+LEN(Formátování_v3!L407)+LEN(Formátování_v3!N407)-LEN(SUBSTITUTE(UPPER(Formátování_v3!J407),"B",""))-LEN(SUBSTITUTE(UPPER(Formátování_v3!L407),"B",""))-LEN(SUBSTITUTE(UPPER(Formátování_v3!N407),"B",""))&gt;1,IF(ISERROR(FIND("B",UPPER(Formátování_v3!N407),1)),IF(ISERROR(FIND("B",UPPER(Formátování_v3!L407),1)),"0,5","1"),"2"),"")</f>
        <v/>
      </c>
      <c r="N405" s="114" t="str">
        <f>IF(LEN(Formátování_v3!J407)-LEN(SUBSTITUTE(UPPER(Formátování_v3!J407),"A",""))&gt;0,"0,5",IF(LEN(Formátování_v3!L407)-LEN(SUBSTITUTE(UPPER(Formátování_v3!L407),"A",""))&gt;0,"1",IF(LEN(Formátování_v3!N407)-LEN(SUBSTITUTE(UPPER(Formátování_v3!N407),"A",""))&gt;0,"2","")))</f>
        <v/>
      </c>
      <c r="O405" s="115" t="str">
        <f>IF(LEN(Formátování_v3!J407)+LEN(Formátování_v3!L407)+LEN(Formátování_v3!N407)-LEN(SUBSTITUTE(UPPER(Formátování_v3!J407),"A",""))-LEN(SUBSTITUTE(UPPER(Formátování_v3!L407),"A",""))-LEN(SUBSTITUTE(UPPER(Formátování_v3!N407),"A",""))&gt;1,IF(ISERROR(FIND("A",UPPER(Formátování_v3!N407),1)),IF(ISERROR(FIND("A",UPPER(Formátování_v3!L407),1)),"0,5","1"),"2"),"")</f>
        <v/>
      </c>
      <c r="P405" s="48"/>
      <c r="Q405" s="65">
        <f t="shared" si="66"/>
        <v>0</v>
      </c>
      <c r="R405" s="65" t="str">
        <f>IF(Formátování_v3!P407 &lt;&gt; "",Formátování_v3!P407,"")</f>
        <v/>
      </c>
      <c r="S405" s="66">
        <f t="shared" si="67"/>
        <v>0</v>
      </c>
      <c r="T405" s="58">
        <f t="shared" si="68"/>
        <v>0</v>
      </c>
      <c r="U405" s="58">
        <f t="shared" si="69"/>
        <v>0</v>
      </c>
      <c r="V405" s="58">
        <f t="shared" si="70"/>
        <v>0</v>
      </c>
      <c r="W405" s="58">
        <f t="shared" si="71"/>
        <v>0</v>
      </c>
      <c r="X405" s="58">
        <f t="shared" si="72"/>
        <v>0</v>
      </c>
      <c r="Y405" s="58">
        <f t="shared" si="73"/>
        <v>0</v>
      </c>
      <c r="Z405" s="1">
        <f t="shared" si="74"/>
        <v>0</v>
      </c>
      <c r="AE405" s="51">
        <f t="shared" si="76"/>
        <v>0</v>
      </c>
    </row>
    <row r="406" spans="1:31" ht="18.75" x14ac:dyDescent="0.2">
      <c r="A406" s="24">
        <f t="shared" si="75"/>
        <v>389</v>
      </c>
      <c r="B406" s="25">
        <f>Formátování_v3!B408</f>
        <v>0</v>
      </c>
      <c r="C406" s="244">
        <f>Formátování_v3!C408</f>
        <v>0</v>
      </c>
      <c r="D406" s="245"/>
      <c r="E406" s="245"/>
      <c r="F406" s="245"/>
      <c r="G406" s="245"/>
      <c r="H406" s="246"/>
      <c r="I406" s="67">
        <f>Formátování_v3!D408</f>
        <v>0</v>
      </c>
      <c r="J406" s="68">
        <f>Formátování_v3!F408</f>
        <v>0</v>
      </c>
      <c r="K406" s="69">
        <f>Formátování_v3!G408</f>
        <v>0</v>
      </c>
      <c r="L406" s="113" t="str">
        <f>IF(LEN(Formátování_v3!J408)-LEN(SUBSTITUTE(UPPER(Formátování_v3!J408),"B",""))&gt;0,"0,5",IF(LEN(Formátování_v3!L408)-LEN(SUBSTITUTE(UPPER(Formátování_v3!L408),"B",""))&gt;0,"1",IF(LEN(Formátování_v3!N408)-LEN(SUBSTITUTE(UPPER(Formátování_v3!N408),"B",""))&gt;0,"2","")))</f>
        <v/>
      </c>
      <c r="M406" s="114" t="str">
        <f>IF(LEN(Formátování_v3!J408)+LEN(Formátování_v3!L408)+LEN(Formátování_v3!N408)-LEN(SUBSTITUTE(UPPER(Formátování_v3!J408),"B",""))-LEN(SUBSTITUTE(UPPER(Formátování_v3!L408),"B",""))-LEN(SUBSTITUTE(UPPER(Formátování_v3!N408),"B",""))&gt;1,IF(ISERROR(FIND("B",UPPER(Formátování_v3!N408),1)),IF(ISERROR(FIND("B",UPPER(Formátování_v3!L408),1)),"0,5","1"),"2"),"")</f>
        <v/>
      </c>
      <c r="N406" s="114" t="str">
        <f>IF(LEN(Formátování_v3!J408)-LEN(SUBSTITUTE(UPPER(Formátování_v3!J408),"A",""))&gt;0,"0,5",IF(LEN(Formátování_v3!L408)-LEN(SUBSTITUTE(UPPER(Formátování_v3!L408),"A",""))&gt;0,"1",IF(LEN(Formátování_v3!N408)-LEN(SUBSTITUTE(UPPER(Formátování_v3!N408),"A",""))&gt;0,"2","")))</f>
        <v/>
      </c>
      <c r="O406" s="115" t="str">
        <f>IF(LEN(Formátování_v3!J408)+LEN(Formátování_v3!L408)+LEN(Formátování_v3!N408)-LEN(SUBSTITUTE(UPPER(Formátování_v3!J408),"A",""))-LEN(SUBSTITUTE(UPPER(Formátování_v3!L408),"A",""))-LEN(SUBSTITUTE(UPPER(Formátování_v3!N408),"A",""))&gt;1,IF(ISERROR(FIND("A",UPPER(Formátování_v3!N408),1)),IF(ISERROR(FIND("A",UPPER(Formátování_v3!L408),1)),"0,5","1"),"2"),"")</f>
        <v/>
      </c>
      <c r="P406" s="48"/>
      <c r="Q406" s="65">
        <f t="shared" si="66"/>
        <v>0</v>
      </c>
      <c r="R406" s="65" t="str">
        <f>IF(Formátování_v3!P408 &lt;&gt; "",Formátování_v3!P408,"")</f>
        <v/>
      </c>
      <c r="S406" s="66">
        <f t="shared" si="67"/>
        <v>0</v>
      </c>
      <c r="T406" s="58">
        <f t="shared" si="68"/>
        <v>0</v>
      </c>
      <c r="U406" s="58">
        <f t="shared" si="69"/>
        <v>0</v>
      </c>
      <c r="V406" s="58">
        <f t="shared" si="70"/>
        <v>0</v>
      </c>
      <c r="W406" s="58">
        <f t="shared" si="71"/>
        <v>0</v>
      </c>
      <c r="X406" s="58">
        <f t="shared" si="72"/>
        <v>0</v>
      </c>
      <c r="Y406" s="58">
        <f t="shared" si="73"/>
        <v>0</v>
      </c>
      <c r="Z406" s="1">
        <f t="shared" si="74"/>
        <v>0</v>
      </c>
      <c r="AE406" s="51">
        <f t="shared" si="76"/>
        <v>0</v>
      </c>
    </row>
    <row r="407" spans="1:31" ht="18.75" x14ac:dyDescent="0.2">
      <c r="A407" s="24">
        <f t="shared" si="75"/>
        <v>390</v>
      </c>
      <c r="B407" s="25">
        <f>Formátování_v3!B409</f>
        <v>0</v>
      </c>
      <c r="C407" s="244">
        <f>Formátování_v3!C409</f>
        <v>0</v>
      </c>
      <c r="D407" s="245"/>
      <c r="E407" s="245"/>
      <c r="F407" s="245"/>
      <c r="G407" s="245"/>
      <c r="H407" s="246"/>
      <c r="I407" s="67">
        <f>Formátování_v3!D409</f>
        <v>0</v>
      </c>
      <c r="J407" s="68">
        <f>Formátování_v3!F409</f>
        <v>0</v>
      </c>
      <c r="K407" s="69">
        <f>Formátování_v3!G409</f>
        <v>0</v>
      </c>
      <c r="L407" s="113" t="str">
        <f>IF(LEN(Formátování_v3!J409)-LEN(SUBSTITUTE(UPPER(Formátování_v3!J409),"B",""))&gt;0,"0,5",IF(LEN(Formátování_v3!L409)-LEN(SUBSTITUTE(UPPER(Formátování_v3!L409),"B",""))&gt;0,"1",IF(LEN(Formátování_v3!N409)-LEN(SUBSTITUTE(UPPER(Formátování_v3!N409),"B",""))&gt;0,"2","")))</f>
        <v/>
      </c>
      <c r="M407" s="114" t="str">
        <f>IF(LEN(Formátování_v3!J409)+LEN(Formátování_v3!L409)+LEN(Formátování_v3!N409)-LEN(SUBSTITUTE(UPPER(Formátování_v3!J409),"B",""))-LEN(SUBSTITUTE(UPPER(Formátování_v3!L409),"B",""))-LEN(SUBSTITUTE(UPPER(Formátování_v3!N409),"B",""))&gt;1,IF(ISERROR(FIND("B",UPPER(Formátování_v3!N409),1)),IF(ISERROR(FIND("B",UPPER(Formátování_v3!L409),1)),"0,5","1"),"2"),"")</f>
        <v/>
      </c>
      <c r="N407" s="114" t="str">
        <f>IF(LEN(Formátování_v3!J409)-LEN(SUBSTITUTE(UPPER(Formátování_v3!J409),"A",""))&gt;0,"0,5",IF(LEN(Formátování_v3!L409)-LEN(SUBSTITUTE(UPPER(Formátování_v3!L409),"A",""))&gt;0,"1",IF(LEN(Formátování_v3!N409)-LEN(SUBSTITUTE(UPPER(Formátování_v3!N409),"A",""))&gt;0,"2","")))</f>
        <v/>
      </c>
      <c r="O407" s="115" t="str">
        <f>IF(LEN(Formátování_v3!J409)+LEN(Formátování_v3!L409)+LEN(Formátování_v3!N409)-LEN(SUBSTITUTE(UPPER(Formátování_v3!J409),"A",""))-LEN(SUBSTITUTE(UPPER(Formátování_v3!L409),"A",""))-LEN(SUBSTITUTE(UPPER(Formátování_v3!N409),"A",""))&gt;1,IF(ISERROR(FIND("A",UPPER(Formátování_v3!N409),1)),IF(ISERROR(FIND("A",UPPER(Formátování_v3!L409),1)),"0,5","1"),"2"),"")</f>
        <v/>
      </c>
      <c r="P407" s="48"/>
      <c r="Q407" s="65">
        <f t="shared" si="66"/>
        <v>0</v>
      </c>
      <c r="R407" s="65" t="str">
        <f>IF(Formátování_v3!P409 &lt;&gt; "",Formátování_v3!P409,"")</f>
        <v/>
      </c>
      <c r="S407" s="66">
        <f t="shared" si="67"/>
        <v>0</v>
      </c>
      <c r="T407" s="58">
        <f t="shared" si="68"/>
        <v>0</v>
      </c>
      <c r="U407" s="58">
        <f t="shared" si="69"/>
        <v>0</v>
      </c>
      <c r="V407" s="58">
        <f t="shared" si="70"/>
        <v>0</v>
      </c>
      <c r="W407" s="58">
        <f t="shared" si="71"/>
        <v>0</v>
      </c>
      <c r="X407" s="58">
        <f t="shared" si="72"/>
        <v>0</v>
      </c>
      <c r="Y407" s="58">
        <f t="shared" si="73"/>
        <v>0</v>
      </c>
      <c r="Z407" s="1">
        <f t="shared" si="74"/>
        <v>0</v>
      </c>
      <c r="AE407" s="51">
        <f t="shared" si="76"/>
        <v>0</v>
      </c>
    </row>
    <row r="408" spans="1:31" ht="18.75" x14ac:dyDescent="0.2">
      <c r="A408" s="24">
        <f t="shared" si="75"/>
        <v>391</v>
      </c>
      <c r="B408" s="25">
        <f>Formátování_v3!B410</f>
        <v>0</v>
      </c>
      <c r="C408" s="244">
        <f>Formátování_v3!C410</f>
        <v>0</v>
      </c>
      <c r="D408" s="245"/>
      <c r="E408" s="245"/>
      <c r="F408" s="245"/>
      <c r="G408" s="245"/>
      <c r="H408" s="246"/>
      <c r="I408" s="67">
        <f>Formátování_v3!D410</f>
        <v>0</v>
      </c>
      <c r="J408" s="68">
        <f>Formátování_v3!F410</f>
        <v>0</v>
      </c>
      <c r="K408" s="69">
        <f>Formátování_v3!G410</f>
        <v>0</v>
      </c>
      <c r="L408" s="113" t="str">
        <f>IF(LEN(Formátování_v3!J410)-LEN(SUBSTITUTE(UPPER(Formátování_v3!J410),"B",""))&gt;0,"0,5",IF(LEN(Formátování_v3!L410)-LEN(SUBSTITUTE(UPPER(Formátování_v3!L410),"B",""))&gt;0,"1",IF(LEN(Formátování_v3!N410)-LEN(SUBSTITUTE(UPPER(Formátování_v3!N410),"B",""))&gt;0,"2","")))</f>
        <v/>
      </c>
      <c r="M408" s="114" t="str">
        <f>IF(LEN(Formátování_v3!J410)+LEN(Formátování_v3!L410)+LEN(Formátování_v3!N410)-LEN(SUBSTITUTE(UPPER(Formátování_v3!J410),"B",""))-LEN(SUBSTITUTE(UPPER(Formátování_v3!L410),"B",""))-LEN(SUBSTITUTE(UPPER(Formátování_v3!N410),"B",""))&gt;1,IF(ISERROR(FIND("B",UPPER(Formátování_v3!N410),1)),IF(ISERROR(FIND("B",UPPER(Formátování_v3!L410),1)),"0,5","1"),"2"),"")</f>
        <v/>
      </c>
      <c r="N408" s="114" t="str">
        <f>IF(LEN(Formátování_v3!J410)-LEN(SUBSTITUTE(UPPER(Formátování_v3!J410),"A",""))&gt;0,"0,5",IF(LEN(Formátování_v3!L410)-LEN(SUBSTITUTE(UPPER(Formátování_v3!L410),"A",""))&gt;0,"1",IF(LEN(Formátování_v3!N410)-LEN(SUBSTITUTE(UPPER(Formátování_v3!N410),"A",""))&gt;0,"2","")))</f>
        <v/>
      </c>
      <c r="O408" s="115" t="str">
        <f>IF(LEN(Formátování_v3!J410)+LEN(Formátování_v3!L410)+LEN(Formátování_v3!N410)-LEN(SUBSTITUTE(UPPER(Formátování_v3!J410),"A",""))-LEN(SUBSTITUTE(UPPER(Formátování_v3!L410),"A",""))-LEN(SUBSTITUTE(UPPER(Formátování_v3!N410),"A",""))&gt;1,IF(ISERROR(FIND("A",UPPER(Formátování_v3!N410),1)),IF(ISERROR(FIND("A",UPPER(Formátování_v3!L410),1)),"0,5","1"),"2"),"")</f>
        <v/>
      </c>
      <c r="P408" s="48"/>
      <c r="Q408" s="65">
        <f t="shared" si="66"/>
        <v>0</v>
      </c>
      <c r="R408" s="65" t="str">
        <f>IF(Formátování_v3!P410 &lt;&gt; "",Formátování_v3!P410,"")</f>
        <v/>
      </c>
      <c r="S408" s="66">
        <f t="shared" si="67"/>
        <v>0</v>
      </c>
      <c r="T408" s="58">
        <f t="shared" si="68"/>
        <v>0</v>
      </c>
      <c r="U408" s="58">
        <f t="shared" si="69"/>
        <v>0</v>
      </c>
      <c r="V408" s="58">
        <f t="shared" si="70"/>
        <v>0</v>
      </c>
      <c r="W408" s="58">
        <f t="shared" si="71"/>
        <v>0</v>
      </c>
      <c r="X408" s="58">
        <f t="shared" si="72"/>
        <v>0</v>
      </c>
      <c r="Y408" s="58">
        <f t="shared" si="73"/>
        <v>0</v>
      </c>
      <c r="Z408" s="1">
        <f t="shared" si="74"/>
        <v>0</v>
      </c>
      <c r="AE408" s="51">
        <f t="shared" si="76"/>
        <v>0</v>
      </c>
    </row>
    <row r="409" spans="1:31" ht="18.75" x14ac:dyDescent="0.2">
      <c r="A409" s="24">
        <f t="shared" si="75"/>
        <v>392</v>
      </c>
      <c r="B409" s="25">
        <f>Formátování_v3!B411</f>
        <v>0</v>
      </c>
      <c r="C409" s="244">
        <f>Formátování_v3!C411</f>
        <v>0</v>
      </c>
      <c r="D409" s="245"/>
      <c r="E409" s="245"/>
      <c r="F409" s="245"/>
      <c r="G409" s="245"/>
      <c r="H409" s="246"/>
      <c r="I409" s="67">
        <f>Formátování_v3!D411</f>
        <v>0</v>
      </c>
      <c r="J409" s="68">
        <f>Formátování_v3!F411</f>
        <v>0</v>
      </c>
      <c r="K409" s="69">
        <f>Formátování_v3!G411</f>
        <v>0</v>
      </c>
      <c r="L409" s="113" t="str">
        <f>IF(LEN(Formátování_v3!J411)-LEN(SUBSTITUTE(UPPER(Formátování_v3!J411),"B",""))&gt;0,"0,5",IF(LEN(Formátování_v3!L411)-LEN(SUBSTITUTE(UPPER(Formátování_v3!L411),"B",""))&gt;0,"1",IF(LEN(Formátování_v3!N411)-LEN(SUBSTITUTE(UPPER(Formátování_v3!N411),"B",""))&gt;0,"2","")))</f>
        <v/>
      </c>
      <c r="M409" s="114" t="str">
        <f>IF(LEN(Formátování_v3!J411)+LEN(Formátování_v3!L411)+LEN(Formátování_v3!N411)-LEN(SUBSTITUTE(UPPER(Formátování_v3!J411),"B",""))-LEN(SUBSTITUTE(UPPER(Formátování_v3!L411),"B",""))-LEN(SUBSTITUTE(UPPER(Formátování_v3!N411),"B",""))&gt;1,IF(ISERROR(FIND("B",UPPER(Formátování_v3!N411),1)),IF(ISERROR(FIND("B",UPPER(Formátování_v3!L411),1)),"0,5","1"),"2"),"")</f>
        <v/>
      </c>
      <c r="N409" s="114" t="str">
        <f>IF(LEN(Formátování_v3!J411)-LEN(SUBSTITUTE(UPPER(Formátování_v3!J411),"A",""))&gt;0,"0,5",IF(LEN(Formátování_v3!L411)-LEN(SUBSTITUTE(UPPER(Formátování_v3!L411),"A",""))&gt;0,"1",IF(LEN(Formátování_v3!N411)-LEN(SUBSTITUTE(UPPER(Formátování_v3!N411),"A",""))&gt;0,"2","")))</f>
        <v/>
      </c>
      <c r="O409" s="115" t="str">
        <f>IF(LEN(Formátování_v3!J411)+LEN(Formátování_v3!L411)+LEN(Formátování_v3!N411)-LEN(SUBSTITUTE(UPPER(Formátování_v3!J411),"A",""))-LEN(SUBSTITUTE(UPPER(Formátování_v3!L411),"A",""))-LEN(SUBSTITUTE(UPPER(Formátování_v3!N411),"A",""))&gt;1,IF(ISERROR(FIND("A",UPPER(Formátování_v3!N411),1)),IF(ISERROR(FIND("A",UPPER(Formátování_v3!L411),1)),"0,5","1"),"2"),"")</f>
        <v/>
      </c>
      <c r="P409" s="48"/>
      <c r="Q409" s="65">
        <f t="shared" si="66"/>
        <v>0</v>
      </c>
      <c r="R409" s="65" t="str">
        <f>IF(Formátování_v3!P411 &lt;&gt; "",Formátování_v3!P411,"")</f>
        <v/>
      </c>
      <c r="S409" s="66">
        <f t="shared" si="67"/>
        <v>0</v>
      </c>
      <c r="T409" s="58">
        <f t="shared" si="68"/>
        <v>0</v>
      </c>
      <c r="U409" s="58">
        <f t="shared" si="69"/>
        <v>0</v>
      </c>
      <c r="V409" s="58">
        <f t="shared" si="70"/>
        <v>0</v>
      </c>
      <c r="W409" s="58">
        <f t="shared" si="71"/>
        <v>0</v>
      </c>
      <c r="X409" s="58">
        <f t="shared" si="72"/>
        <v>0</v>
      </c>
      <c r="Y409" s="58">
        <f t="shared" si="73"/>
        <v>0</v>
      </c>
      <c r="Z409" s="1">
        <f t="shared" si="74"/>
        <v>0</v>
      </c>
      <c r="AE409" s="51">
        <f t="shared" si="76"/>
        <v>0</v>
      </c>
    </row>
    <row r="410" spans="1:31" ht="18.75" x14ac:dyDescent="0.2">
      <c r="A410" s="24">
        <f t="shared" si="75"/>
        <v>393</v>
      </c>
      <c r="B410" s="25">
        <f>Formátování_v3!B412</f>
        <v>0</v>
      </c>
      <c r="C410" s="244">
        <f>Formátování_v3!C412</f>
        <v>0</v>
      </c>
      <c r="D410" s="245"/>
      <c r="E410" s="245"/>
      <c r="F410" s="245"/>
      <c r="G410" s="245"/>
      <c r="H410" s="246"/>
      <c r="I410" s="67">
        <f>Formátování_v3!D412</f>
        <v>0</v>
      </c>
      <c r="J410" s="68">
        <f>Formátování_v3!F412</f>
        <v>0</v>
      </c>
      <c r="K410" s="69">
        <f>Formátování_v3!G412</f>
        <v>0</v>
      </c>
      <c r="L410" s="113" t="str">
        <f>IF(LEN(Formátování_v3!J412)-LEN(SUBSTITUTE(UPPER(Formátování_v3!J412),"B",""))&gt;0,"0,5",IF(LEN(Formátování_v3!L412)-LEN(SUBSTITUTE(UPPER(Formátování_v3!L412),"B",""))&gt;0,"1",IF(LEN(Formátování_v3!N412)-LEN(SUBSTITUTE(UPPER(Formátování_v3!N412),"B",""))&gt;0,"2","")))</f>
        <v/>
      </c>
      <c r="M410" s="114" t="str">
        <f>IF(LEN(Formátování_v3!J412)+LEN(Formátování_v3!L412)+LEN(Formátování_v3!N412)-LEN(SUBSTITUTE(UPPER(Formátování_v3!J412),"B",""))-LEN(SUBSTITUTE(UPPER(Formátování_v3!L412),"B",""))-LEN(SUBSTITUTE(UPPER(Formátování_v3!N412),"B",""))&gt;1,IF(ISERROR(FIND("B",UPPER(Formátování_v3!N412),1)),IF(ISERROR(FIND("B",UPPER(Formátování_v3!L412),1)),"0,5","1"),"2"),"")</f>
        <v/>
      </c>
      <c r="N410" s="114" t="str">
        <f>IF(LEN(Formátování_v3!J412)-LEN(SUBSTITUTE(UPPER(Formátování_v3!J412),"A",""))&gt;0,"0,5",IF(LEN(Formátování_v3!L412)-LEN(SUBSTITUTE(UPPER(Formátování_v3!L412),"A",""))&gt;0,"1",IF(LEN(Formátování_v3!N412)-LEN(SUBSTITUTE(UPPER(Formátování_v3!N412),"A",""))&gt;0,"2","")))</f>
        <v/>
      </c>
      <c r="O410" s="115" t="str">
        <f>IF(LEN(Formátování_v3!J412)+LEN(Formátování_v3!L412)+LEN(Formátování_v3!N412)-LEN(SUBSTITUTE(UPPER(Formátování_v3!J412),"A",""))-LEN(SUBSTITUTE(UPPER(Formátování_v3!L412),"A",""))-LEN(SUBSTITUTE(UPPER(Formátování_v3!N412),"A",""))&gt;1,IF(ISERROR(FIND("A",UPPER(Formátování_v3!N412),1)),IF(ISERROR(FIND("A",UPPER(Formátování_v3!L412),1)),"0,5","1"),"2"),"")</f>
        <v/>
      </c>
      <c r="P410" s="48"/>
      <c r="Q410" s="65">
        <f t="shared" si="66"/>
        <v>0</v>
      </c>
      <c r="R410" s="65" t="str">
        <f>IF(Formátování_v3!P412 &lt;&gt; "",Formátování_v3!P412,"")</f>
        <v/>
      </c>
      <c r="S410" s="66">
        <f t="shared" si="67"/>
        <v>0</v>
      </c>
      <c r="T410" s="58">
        <f t="shared" si="68"/>
        <v>0</v>
      </c>
      <c r="U410" s="58">
        <f t="shared" si="69"/>
        <v>0</v>
      </c>
      <c r="V410" s="58">
        <f t="shared" si="70"/>
        <v>0</v>
      </c>
      <c r="W410" s="58">
        <f t="shared" si="71"/>
        <v>0</v>
      </c>
      <c r="X410" s="58">
        <f t="shared" si="72"/>
        <v>0</v>
      </c>
      <c r="Y410" s="58">
        <f t="shared" si="73"/>
        <v>0</v>
      </c>
      <c r="Z410" s="1">
        <f t="shared" si="74"/>
        <v>0</v>
      </c>
      <c r="AE410" s="51">
        <f t="shared" si="76"/>
        <v>0</v>
      </c>
    </row>
    <row r="411" spans="1:31" ht="18.75" x14ac:dyDescent="0.2">
      <c r="A411" s="24">
        <f t="shared" si="75"/>
        <v>394</v>
      </c>
      <c r="B411" s="25">
        <f>Formátování_v3!B413</f>
        <v>0</v>
      </c>
      <c r="C411" s="244">
        <f>Formátování_v3!C413</f>
        <v>0</v>
      </c>
      <c r="D411" s="245"/>
      <c r="E411" s="245"/>
      <c r="F411" s="245"/>
      <c r="G411" s="245"/>
      <c r="H411" s="246"/>
      <c r="I411" s="67">
        <f>Formátování_v3!D413</f>
        <v>0</v>
      </c>
      <c r="J411" s="68">
        <f>Formátování_v3!F413</f>
        <v>0</v>
      </c>
      <c r="K411" s="69">
        <f>Formátování_v3!G413</f>
        <v>0</v>
      </c>
      <c r="L411" s="113" t="str">
        <f>IF(LEN(Formátování_v3!J413)-LEN(SUBSTITUTE(UPPER(Formátování_v3!J413),"B",""))&gt;0,"0,5",IF(LEN(Formátování_v3!L413)-LEN(SUBSTITUTE(UPPER(Formátování_v3!L413),"B",""))&gt;0,"1",IF(LEN(Formátování_v3!N413)-LEN(SUBSTITUTE(UPPER(Formátování_v3!N413),"B",""))&gt;0,"2","")))</f>
        <v/>
      </c>
      <c r="M411" s="114" t="str">
        <f>IF(LEN(Formátování_v3!J413)+LEN(Formátování_v3!L413)+LEN(Formátování_v3!N413)-LEN(SUBSTITUTE(UPPER(Formátování_v3!J413),"B",""))-LEN(SUBSTITUTE(UPPER(Formátování_v3!L413),"B",""))-LEN(SUBSTITUTE(UPPER(Formátování_v3!N413),"B",""))&gt;1,IF(ISERROR(FIND("B",UPPER(Formátování_v3!N413),1)),IF(ISERROR(FIND("B",UPPER(Formátování_v3!L413),1)),"0,5","1"),"2"),"")</f>
        <v/>
      </c>
      <c r="N411" s="114" t="str">
        <f>IF(LEN(Formátování_v3!J413)-LEN(SUBSTITUTE(UPPER(Formátování_v3!J413),"A",""))&gt;0,"0,5",IF(LEN(Formátování_v3!L413)-LEN(SUBSTITUTE(UPPER(Formátování_v3!L413),"A",""))&gt;0,"1",IF(LEN(Formátování_v3!N413)-LEN(SUBSTITUTE(UPPER(Formátování_v3!N413),"A",""))&gt;0,"2","")))</f>
        <v/>
      </c>
      <c r="O411" s="115" t="str">
        <f>IF(LEN(Formátování_v3!J413)+LEN(Formátování_v3!L413)+LEN(Formátování_v3!N413)-LEN(SUBSTITUTE(UPPER(Formátování_v3!J413),"A",""))-LEN(SUBSTITUTE(UPPER(Formátování_v3!L413),"A",""))-LEN(SUBSTITUTE(UPPER(Formátování_v3!N413),"A",""))&gt;1,IF(ISERROR(FIND("A",UPPER(Formátování_v3!N413),1)),IF(ISERROR(FIND("A",UPPER(Formátování_v3!L413),1)),"0,5","1"),"2"),"")</f>
        <v/>
      </c>
      <c r="P411" s="48"/>
      <c r="Q411" s="65">
        <f t="shared" si="66"/>
        <v>0</v>
      </c>
      <c r="R411" s="65" t="str">
        <f>IF(Formátování_v3!P413 &lt;&gt; "",Formátování_v3!P413,"")</f>
        <v/>
      </c>
      <c r="S411" s="66">
        <f t="shared" si="67"/>
        <v>0</v>
      </c>
      <c r="T411" s="58">
        <f t="shared" si="68"/>
        <v>0</v>
      </c>
      <c r="U411" s="58">
        <f t="shared" si="69"/>
        <v>0</v>
      </c>
      <c r="V411" s="58">
        <f t="shared" si="70"/>
        <v>0</v>
      </c>
      <c r="W411" s="58">
        <f t="shared" si="71"/>
        <v>0</v>
      </c>
      <c r="X411" s="58">
        <f t="shared" si="72"/>
        <v>0</v>
      </c>
      <c r="Y411" s="58">
        <f t="shared" si="73"/>
        <v>0</v>
      </c>
      <c r="Z411" s="1">
        <f t="shared" si="74"/>
        <v>0</v>
      </c>
      <c r="AE411" s="51">
        <f t="shared" si="76"/>
        <v>0</v>
      </c>
    </row>
    <row r="412" spans="1:31" ht="18.75" x14ac:dyDescent="0.2">
      <c r="A412" s="24">
        <f t="shared" si="75"/>
        <v>395</v>
      </c>
      <c r="B412" s="25">
        <f>Formátování_v3!B414</f>
        <v>0</v>
      </c>
      <c r="C412" s="244">
        <f>Formátování_v3!C414</f>
        <v>0</v>
      </c>
      <c r="D412" s="245"/>
      <c r="E412" s="245"/>
      <c r="F412" s="245"/>
      <c r="G412" s="245"/>
      <c r="H412" s="246"/>
      <c r="I412" s="67">
        <f>Formátování_v3!D414</f>
        <v>0</v>
      </c>
      <c r="J412" s="68">
        <f>Formátování_v3!F414</f>
        <v>0</v>
      </c>
      <c r="K412" s="69">
        <f>Formátování_v3!G414</f>
        <v>0</v>
      </c>
      <c r="L412" s="113" t="str">
        <f>IF(LEN(Formátování_v3!J414)-LEN(SUBSTITUTE(UPPER(Formátování_v3!J414),"B",""))&gt;0,"0,5",IF(LEN(Formátování_v3!L414)-LEN(SUBSTITUTE(UPPER(Formátování_v3!L414),"B",""))&gt;0,"1",IF(LEN(Formátování_v3!N414)-LEN(SUBSTITUTE(UPPER(Formátování_v3!N414),"B",""))&gt;0,"2","")))</f>
        <v/>
      </c>
      <c r="M412" s="114" t="str">
        <f>IF(LEN(Formátování_v3!J414)+LEN(Formátování_v3!L414)+LEN(Formátování_v3!N414)-LEN(SUBSTITUTE(UPPER(Formátování_v3!J414),"B",""))-LEN(SUBSTITUTE(UPPER(Formátování_v3!L414),"B",""))-LEN(SUBSTITUTE(UPPER(Formátování_v3!N414),"B",""))&gt;1,IF(ISERROR(FIND("B",UPPER(Formátování_v3!N414),1)),IF(ISERROR(FIND("B",UPPER(Formátování_v3!L414),1)),"0,5","1"),"2"),"")</f>
        <v/>
      </c>
      <c r="N412" s="114" t="str">
        <f>IF(LEN(Formátování_v3!J414)-LEN(SUBSTITUTE(UPPER(Formátování_v3!J414),"A",""))&gt;0,"0,5",IF(LEN(Formátování_v3!L414)-LEN(SUBSTITUTE(UPPER(Formátování_v3!L414),"A",""))&gt;0,"1",IF(LEN(Formátování_v3!N414)-LEN(SUBSTITUTE(UPPER(Formátování_v3!N414),"A",""))&gt;0,"2","")))</f>
        <v/>
      </c>
      <c r="O412" s="115" t="str">
        <f>IF(LEN(Formátování_v3!J414)+LEN(Formátování_v3!L414)+LEN(Formátování_v3!N414)-LEN(SUBSTITUTE(UPPER(Formátování_v3!J414),"A",""))-LEN(SUBSTITUTE(UPPER(Formátování_v3!L414),"A",""))-LEN(SUBSTITUTE(UPPER(Formátování_v3!N414),"A",""))&gt;1,IF(ISERROR(FIND("A",UPPER(Formátování_v3!N414),1)),IF(ISERROR(FIND("A",UPPER(Formátování_v3!L414),1)),"0,5","1"),"2"),"")</f>
        <v/>
      </c>
      <c r="P412" s="48"/>
      <c r="Q412" s="65">
        <f t="shared" si="66"/>
        <v>0</v>
      </c>
      <c r="R412" s="65" t="str">
        <f>IF(Formátování_v3!P414 &lt;&gt; "",Formátování_v3!P414,"")</f>
        <v/>
      </c>
      <c r="S412" s="66">
        <f t="shared" si="67"/>
        <v>0</v>
      </c>
      <c r="T412" s="58">
        <f t="shared" si="68"/>
        <v>0</v>
      </c>
      <c r="U412" s="58">
        <f t="shared" si="69"/>
        <v>0</v>
      </c>
      <c r="V412" s="58">
        <f t="shared" si="70"/>
        <v>0</v>
      </c>
      <c r="W412" s="58">
        <f t="shared" si="71"/>
        <v>0</v>
      </c>
      <c r="X412" s="58">
        <f t="shared" si="72"/>
        <v>0</v>
      </c>
      <c r="Y412" s="58">
        <f t="shared" si="73"/>
        <v>0</v>
      </c>
      <c r="Z412" s="1">
        <f t="shared" si="74"/>
        <v>0</v>
      </c>
      <c r="AE412" s="51">
        <f t="shared" si="76"/>
        <v>0</v>
      </c>
    </row>
    <row r="413" spans="1:31" ht="18.75" x14ac:dyDescent="0.2">
      <c r="A413" s="24">
        <f t="shared" si="75"/>
        <v>396</v>
      </c>
      <c r="B413" s="25">
        <f>Formátování_v3!B415</f>
        <v>0</v>
      </c>
      <c r="C413" s="244">
        <f>Formátování_v3!C415</f>
        <v>0</v>
      </c>
      <c r="D413" s="245"/>
      <c r="E413" s="245"/>
      <c r="F413" s="245"/>
      <c r="G413" s="245"/>
      <c r="H413" s="246"/>
      <c r="I413" s="67">
        <f>Formátování_v3!D415</f>
        <v>0</v>
      </c>
      <c r="J413" s="68">
        <f>Formátování_v3!F415</f>
        <v>0</v>
      </c>
      <c r="K413" s="69">
        <f>Formátování_v3!G415</f>
        <v>0</v>
      </c>
      <c r="L413" s="113" t="str">
        <f>IF(LEN(Formátování_v3!J415)-LEN(SUBSTITUTE(UPPER(Formátování_v3!J415),"B",""))&gt;0,"0,5",IF(LEN(Formátování_v3!L415)-LEN(SUBSTITUTE(UPPER(Formátování_v3!L415),"B",""))&gt;0,"1",IF(LEN(Formátování_v3!N415)-LEN(SUBSTITUTE(UPPER(Formátování_v3!N415),"B",""))&gt;0,"2","")))</f>
        <v/>
      </c>
      <c r="M413" s="114" t="str">
        <f>IF(LEN(Formátování_v3!J415)+LEN(Formátování_v3!L415)+LEN(Formátování_v3!N415)-LEN(SUBSTITUTE(UPPER(Formátování_v3!J415),"B",""))-LEN(SUBSTITUTE(UPPER(Formátování_v3!L415),"B",""))-LEN(SUBSTITUTE(UPPER(Formátování_v3!N415),"B",""))&gt;1,IF(ISERROR(FIND("B",UPPER(Formátování_v3!N415),1)),IF(ISERROR(FIND("B",UPPER(Formátování_v3!L415),1)),"0,5","1"),"2"),"")</f>
        <v/>
      </c>
      <c r="N413" s="114" t="str">
        <f>IF(LEN(Formátování_v3!J415)-LEN(SUBSTITUTE(UPPER(Formátování_v3!J415),"A",""))&gt;0,"0,5",IF(LEN(Formátování_v3!L415)-LEN(SUBSTITUTE(UPPER(Formátování_v3!L415),"A",""))&gt;0,"1",IF(LEN(Formátování_v3!N415)-LEN(SUBSTITUTE(UPPER(Formátování_v3!N415),"A",""))&gt;0,"2","")))</f>
        <v/>
      </c>
      <c r="O413" s="115" t="str">
        <f>IF(LEN(Formátování_v3!J415)+LEN(Formátování_v3!L415)+LEN(Formátování_v3!N415)-LEN(SUBSTITUTE(UPPER(Formátování_v3!J415),"A",""))-LEN(SUBSTITUTE(UPPER(Formátování_v3!L415),"A",""))-LEN(SUBSTITUTE(UPPER(Formátování_v3!N415),"A",""))&gt;1,IF(ISERROR(FIND("A",UPPER(Formátování_v3!N415),1)),IF(ISERROR(FIND("A",UPPER(Formátování_v3!L415),1)),"0,5","1"),"2"),"")</f>
        <v/>
      </c>
      <c r="P413" s="48"/>
      <c r="Q413" s="65">
        <f t="shared" si="66"/>
        <v>0</v>
      </c>
      <c r="R413" s="65" t="str">
        <f>IF(Formátování_v3!P415 &lt;&gt; "",Formátování_v3!P415,"")</f>
        <v/>
      </c>
      <c r="S413" s="66">
        <f t="shared" si="67"/>
        <v>0</v>
      </c>
      <c r="T413" s="58">
        <f t="shared" si="68"/>
        <v>0</v>
      </c>
      <c r="U413" s="58">
        <f t="shared" si="69"/>
        <v>0</v>
      </c>
      <c r="V413" s="58">
        <f t="shared" si="70"/>
        <v>0</v>
      </c>
      <c r="W413" s="58">
        <f t="shared" si="71"/>
        <v>0</v>
      </c>
      <c r="X413" s="58">
        <f t="shared" si="72"/>
        <v>0</v>
      </c>
      <c r="Y413" s="58">
        <f t="shared" si="73"/>
        <v>0</v>
      </c>
      <c r="Z413" s="1">
        <f t="shared" si="74"/>
        <v>0</v>
      </c>
      <c r="AE413" s="51">
        <f t="shared" si="76"/>
        <v>0</v>
      </c>
    </row>
    <row r="414" spans="1:31" ht="18.75" x14ac:dyDescent="0.2">
      <c r="A414" s="24">
        <f t="shared" si="75"/>
        <v>397</v>
      </c>
      <c r="B414" s="25">
        <f>Formátování_v3!B416</f>
        <v>0</v>
      </c>
      <c r="C414" s="244">
        <f>Formátování_v3!C416</f>
        <v>0</v>
      </c>
      <c r="D414" s="245"/>
      <c r="E414" s="245"/>
      <c r="F414" s="245"/>
      <c r="G414" s="245"/>
      <c r="H414" s="246"/>
      <c r="I414" s="67">
        <f>Formátování_v3!D416</f>
        <v>0</v>
      </c>
      <c r="J414" s="68">
        <f>Formátování_v3!F416</f>
        <v>0</v>
      </c>
      <c r="K414" s="69">
        <f>Formátování_v3!G416</f>
        <v>0</v>
      </c>
      <c r="L414" s="113" t="str">
        <f>IF(LEN(Formátování_v3!J416)-LEN(SUBSTITUTE(UPPER(Formátování_v3!J416),"B",""))&gt;0,"0,5",IF(LEN(Formátování_v3!L416)-LEN(SUBSTITUTE(UPPER(Formátování_v3!L416),"B",""))&gt;0,"1",IF(LEN(Formátování_v3!N416)-LEN(SUBSTITUTE(UPPER(Formátování_v3!N416),"B",""))&gt;0,"2","")))</f>
        <v/>
      </c>
      <c r="M414" s="114" t="str">
        <f>IF(LEN(Formátování_v3!J416)+LEN(Formátování_v3!L416)+LEN(Formátování_v3!N416)-LEN(SUBSTITUTE(UPPER(Formátování_v3!J416),"B",""))-LEN(SUBSTITUTE(UPPER(Formátování_v3!L416),"B",""))-LEN(SUBSTITUTE(UPPER(Formátování_v3!N416),"B",""))&gt;1,IF(ISERROR(FIND("B",UPPER(Formátování_v3!N416),1)),IF(ISERROR(FIND("B",UPPER(Formátování_v3!L416),1)),"0,5","1"),"2"),"")</f>
        <v/>
      </c>
      <c r="N414" s="114" t="str">
        <f>IF(LEN(Formátování_v3!J416)-LEN(SUBSTITUTE(UPPER(Formátování_v3!J416),"A",""))&gt;0,"0,5",IF(LEN(Formátování_v3!L416)-LEN(SUBSTITUTE(UPPER(Formátování_v3!L416),"A",""))&gt;0,"1",IF(LEN(Formátování_v3!N416)-LEN(SUBSTITUTE(UPPER(Formátování_v3!N416),"A",""))&gt;0,"2","")))</f>
        <v/>
      </c>
      <c r="O414" s="115" t="str">
        <f>IF(LEN(Formátování_v3!J416)+LEN(Formátování_v3!L416)+LEN(Formátování_v3!N416)-LEN(SUBSTITUTE(UPPER(Formátování_v3!J416),"A",""))-LEN(SUBSTITUTE(UPPER(Formátování_v3!L416),"A",""))-LEN(SUBSTITUTE(UPPER(Formátování_v3!N416),"A",""))&gt;1,IF(ISERROR(FIND("A",UPPER(Formátování_v3!N416),1)),IF(ISERROR(FIND("A",UPPER(Formátování_v3!L416),1)),"0,5","1"),"2"),"")</f>
        <v/>
      </c>
      <c r="P414" s="48"/>
      <c r="Q414" s="65">
        <f t="shared" si="66"/>
        <v>0</v>
      </c>
      <c r="R414" s="65" t="str">
        <f>IF(Formátování_v3!P416 &lt;&gt; "",Formátování_v3!P416,"")</f>
        <v/>
      </c>
      <c r="S414" s="66">
        <f t="shared" si="67"/>
        <v>0</v>
      </c>
      <c r="T414" s="58">
        <f t="shared" si="68"/>
        <v>0</v>
      </c>
      <c r="U414" s="58">
        <f t="shared" si="69"/>
        <v>0</v>
      </c>
      <c r="V414" s="58">
        <f t="shared" si="70"/>
        <v>0</v>
      </c>
      <c r="W414" s="58">
        <f t="shared" si="71"/>
        <v>0</v>
      </c>
      <c r="X414" s="58">
        <f t="shared" si="72"/>
        <v>0</v>
      </c>
      <c r="Y414" s="58">
        <f t="shared" si="73"/>
        <v>0</v>
      </c>
      <c r="Z414" s="1">
        <f t="shared" si="74"/>
        <v>0</v>
      </c>
      <c r="AE414" s="51">
        <f t="shared" si="76"/>
        <v>0</v>
      </c>
    </row>
    <row r="415" spans="1:31" ht="18.75" x14ac:dyDescent="0.2">
      <c r="A415" s="24">
        <f t="shared" si="75"/>
        <v>398</v>
      </c>
      <c r="B415" s="25">
        <f>Formátování_v3!B417</f>
        <v>0</v>
      </c>
      <c r="C415" s="244">
        <f>Formátování_v3!C417</f>
        <v>0</v>
      </c>
      <c r="D415" s="245"/>
      <c r="E415" s="245"/>
      <c r="F415" s="245"/>
      <c r="G415" s="245"/>
      <c r="H415" s="246"/>
      <c r="I415" s="67">
        <f>Formátování_v3!D417</f>
        <v>0</v>
      </c>
      <c r="J415" s="68">
        <f>Formátování_v3!F417</f>
        <v>0</v>
      </c>
      <c r="K415" s="69">
        <f>Formátování_v3!G417</f>
        <v>0</v>
      </c>
      <c r="L415" s="113" t="str">
        <f>IF(LEN(Formátování_v3!J417)-LEN(SUBSTITUTE(UPPER(Formátování_v3!J417),"B",""))&gt;0,"0,5",IF(LEN(Formátování_v3!L417)-LEN(SUBSTITUTE(UPPER(Formátování_v3!L417),"B",""))&gt;0,"1",IF(LEN(Formátování_v3!N417)-LEN(SUBSTITUTE(UPPER(Formátování_v3!N417),"B",""))&gt;0,"2","")))</f>
        <v/>
      </c>
      <c r="M415" s="114" t="str">
        <f>IF(LEN(Formátování_v3!J417)+LEN(Formátování_v3!L417)+LEN(Formátování_v3!N417)-LEN(SUBSTITUTE(UPPER(Formátování_v3!J417),"B",""))-LEN(SUBSTITUTE(UPPER(Formátování_v3!L417),"B",""))-LEN(SUBSTITUTE(UPPER(Formátování_v3!N417),"B",""))&gt;1,IF(ISERROR(FIND("B",UPPER(Formátování_v3!N417),1)),IF(ISERROR(FIND("B",UPPER(Formátování_v3!L417),1)),"0,5","1"),"2"),"")</f>
        <v/>
      </c>
      <c r="N415" s="114" t="str">
        <f>IF(LEN(Formátování_v3!J417)-LEN(SUBSTITUTE(UPPER(Formátování_v3!J417),"A",""))&gt;0,"0,5",IF(LEN(Formátování_v3!L417)-LEN(SUBSTITUTE(UPPER(Formátování_v3!L417),"A",""))&gt;0,"1",IF(LEN(Formátování_v3!N417)-LEN(SUBSTITUTE(UPPER(Formátování_v3!N417),"A",""))&gt;0,"2","")))</f>
        <v/>
      </c>
      <c r="O415" s="115" t="str">
        <f>IF(LEN(Formátování_v3!J417)+LEN(Formátování_v3!L417)+LEN(Formátování_v3!N417)-LEN(SUBSTITUTE(UPPER(Formátování_v3!J417),"A",""))-LEN(SUBSTITUTE(UPPER(Formátování_v3!L417),"A",""))-LEN(SUBSTITUTE(UPPER(Formátování_v3!N417),"A",""))&gt;1,IF(ISERROR(FIND("A",UPPER(Formátování_v3!N417),1)),IF(ISERROR(FIND("A",UPPER(Formátování_v3!L417),1)),"0,5","1"),"2"),"")</f>
        <v/>
      </c>
      <c r="P415" s="48"/>
      <c r="Q415" s="65">
        <f t="shared" si="66"/>
        <v>0</v>
      </c>
      <c r="R415" s="65" t="str">
        <f>IF(Formátování_v3!P417 &lt;&gt; "",Formátování_v3!P417,"")</f>
        <v/>
      </c>
      <c r="S415" s="66">
        <f t="shared" si="67"/>
        <v>0</v>
      </c>
      <c r="T415" s="58">
        <f t="shared" si="68"/>
        <v>0</v>
      </c>
      <c r="U415" s="58">
        <f t="shared" si="69"/>
        <v>0</v>
      </c>
      <c r="V415" s="58">
        <f t="shared" si="70"/>
        <v>0</v>
      </c>
      <c r="W415" s="58">
        <f t="shared" si="71"/>
        <v>0</v>
      </c>
      <c r="X415" s="58">
        <f t="shared" si="72"/>
        <v>0</v>
      </c>
      <c r="Y415" s="58">
        <f t="shared" si="73"/>
        <v>0</v>
      </c>
      <c r="Z415" s="1">
        <f t="shared" si="74"/>
        <v>0</v>
      </c>
      <c r="AE415" s="51">
        <f t="shared" si="76"/>
        <v>0</v>
      </c>
    </row>
    <row r="416" spans="1:31" ht="18.75" x14ac:dyDescent="0.2">
      <c r="A416" s="24">
        <f t="shared" si="75"/>
        <v>399</v>
      </c>
      <c r="B416" s="25">
        <f>Formátování_v3!B418</f>
        <v>0</v>
      </c>
      <c r="C416" s="244">
        <f>Formátování_v3!C418</f>
        <v>0</v>
      </c>
      <c r="D416" s="245"/>
      <c r="E416" s="245"/>
      <c r="F416" s="245"/>
      <c r="G416" s="245"/>
      <c r="H416" s="246"/>
      <c r="I416" s="67">
        <f>Formátování_v3!D418</f>
        <v>0</v>
      </c>
      <c r="J416" s="68">
        <f>Formátování_v3!F418</f>
        <v>0</v>
      </c>
      <c r="K416" s="69">
        <f>Formátování_v3!G418</f>
        <v>0</v>
      </c>
      <c r="L416" s="113" t="str">
        <f>IF(LEN(Formátování_v3!J418)-LEN(SUBSTITUTE(UPPER(Formátování_v3!J418),"B",""))&gt;0,"0,5",IF(LEN(Formátování_v3!L418)-LEN(SUBSTITUTE(UPPER(Formátování_v3!L418),"B",""))&gt;0,"1",IF(LEN(Formátování_v3!N418)-LEN(SUBSTITUTE(UPPER(Formátování_v3!N418),"B",""))&gt;0,"2","")))</f>
        <v/>
      </c>
      <c r="M416" s="114" t="str">
        <f>IF(LEN(Formátování_v3!J418)+LEN(Formátování_v3!L418)+LEN(Formátování_v3!N418)-LEN(SUBSTITUTE(UPPER(Formátování_v3!J418),"B",""))-LEN(SUBSTITUTE(UPPER(Formátování_v3!L418),"B",""))-LEN(SUBSTITUTE(UPPER(Formátování_v3!N418),"B",""))&gt;1,IF(ISERROR(FIND("B",UPPER(Formátování_v3!N418),1)),IF(ISERROR(FIND("B",UPPER(Formátování_v3!L418),1)),"0,5","1"),"2"),"")</f>
        <v/>
      </c>
      <c r="N416" s="114" t="str">
        <f>IF(LEN(Formátování_v3!J418)-LEN(SUBSTITUTE(UPPER(Formátování_v3!J418),"A",""))&gt;0,"0,5",IF(LEN(Formátování_v3!L418)-LEN(SUBSTITUTE(UPPER(Formátování_v3!L418),"A",""))&gt;0,"1",IF(LEN(Formátování_v3!N418)-LEN(SUBSTITUTE(UPPER(Formátování_v3!N418),"A",""))&gt;0,"2","")))</f>
        <v/>
      </c>
      <c r="O416" s="115" t="str">
        <f>IF(LEN(Formátování_v3!J418)+LEN(Formátování_v3!L418)+LEN(Formátování_v3!N418)-LEN(SUBSTITUTE(UPPER(Formátování_v3!J418),"A",""))-LEN(SUBSTITUTE(UPPER(Formátování_v3!L418),"A",""))-LEN(SUBSTITUTE(UPPER(Formátování_v3!N418),"A",""))&gt;1,IF(ISERROR(FIND("A",UPPER(Formátování_v3!N418),1)),IF(ISERROR(FIND("A",UPPER(Formátování_v3!L418),1)),"0,5","1"),"2"),"")</f>
        <v/>
      </c>
      <c r="P416" s="48"/>
      <c r="Q416" s="65">
        <f t="shared" si="66"/>
        <v>0</v>
      </c>
      <c r="R416" s="65" t="str">
        <f>IF(Formátování_v3!P418 &lt;&gt; "",Formátování_v3!P418,"")</f>
        <v/>
      </c>
      <c r="S416" s="66">
        <f t="shared" si="67"/>
        <v>0</v>
      </c>
      <c r="T416" s="58">
        <f t="shared" si="68"/>
        <v>0</v>
      </c>
      <c r="U416" s="58">
        <f t="shared" si="69"/>
        <v>0</v>
      </c>
      <c r="V416" s="58">
        <f t="shared" si="70"/>
        <v>0</v>
      </c>
      <c r="W416" s="58">
        <f t="shared" si="71"/>
        <v>0</v>
      </c>
      <c r="X416" s="58">
        <f t="shared" si="72"/>
        <v>0</v>
      </c>
      <c r="Y416" s="58">
        <f t="shared" si="73"/>
        <v>0</v>
      </c>
      <c r="Z416" s="1">
        <f t="shared" si="74"/>
        <v>0</v>
      </c>
      <c r="AE416" s="51">
        <f t="shared" si="76"/>
        <v>0</v>
      </c>
    </row>
    <row r="417" spans="1:31" ht="18.75" x14ac:dyDescent="0.2">
      <c r="A417" s="24">
        <f t="shared" si="75"/>
        <v>400</v>
      </c>
      <c r="B417" s="25">
        <f>Formátování_v3!B419</f>
        <v>0</v>
      </c>
      <c r="C417" s="244">
        <f>Formátování_v3!C419</f>
        <v>0</v>
      </c>
      <c r="D417" s="245"/>
      <c r="E417" s="245"/>
      <c r="F417" s="245"/>
      <c r="G417" s="245"/>
      <c r="H417" s="246"/>
      <c r="I417" s="67">
        <f>Formátování_v3!D419</f>
        <v>0</v>
      </c>
      <c r="J417" s="68">
        <f>Formátování_v3!F419</f>
        <v>0</v>
      </c>
      <c r="K417" s="69">
        <f>Formátování_v3!G419</f>
        <v>0</v>
      </c>
      <c r="L417" s="113" t="str">
        <f>IF(LEN(Formátování_v3!J419)-LEN(SUBSTITUTE(UPPER(Formátování_v3!J419),"B",""))&gt;0,"0,5",IF(LEN(Formátování_v3!L419)-LEN(SUBSTITUTE(UPPER(Formátování_v3!L419),"B",""))&gt;0,"1",IF(LEN(Formátování_v3!N419)-LEN(SUBSTITUTE(UPPER(Formátování_v3!N419),"B",""))&gt;0,"2","")))</f>
        <v/>
      </c>
      <c r="M417" s="114" t="str">
        <f>IF(LEN(Formátování_v3!J419)+LEN(Formátování_v3!L419)+LEN(Formátování_v3!N419)-LEN(SUBSTITUTE(UPPER(Formátování_v3!J419),"B",""))-LEN(SUBSTITUTE(UPPER(Formátování_v3!L419),"B",""))-LEN(SUBSTITUTE(UPPER(Formátování_v3!N419),"B",""))&gt;1,IF(ISERROR(FIND("B",UPPER(Formátování_v3!N419),1)),IF(ISERROR(FIND("B",UPPER(Formátování_v3!L419),1)),"0,5","1"),"2"),"")</f>
        <v/>
      </c>
      <c r="N417" s="114" t="str">
        <f>IF(LEN(Formátování_v3!J419)-LEN(SUBSTITUTE(UPPER(Formátování_v3!J419),"A",""))&gt;0,"0,5",IF(LEN(Formátování_v3!L419)-LEN(SUBSTITUTE(UPPER(Formátování_v3!L419),"A",""))&gt;0,"1",IF(LEN(Formátování_v3!N419)-LEN(SUBSTITUTE(UPPER(Formátování_v3!N419),"A",""))&gt;0,"2","")))</f>
        <v/>
      </c>
      <c r="O417" s="115" t="str">
        <f>IF(LEN(Formátování_v3!J419)+LEN(Formátování_v3!L419)+LEN(Formátování_v3!N419)-LEN(SUBSTITUTE(UPPER(Formátování_v3!J419),"A",""))-LEN(SUBSTITUTE(UPPER(Formátování_v3!L419),"A",""))-LEN(SUBSTITUTE(UPPER(Formátování_v3!N419),"A",""))&gt;1,IF(ISERROR(FIND("A",UPPER(Formátování_v3!N419),1)),IF(ISERROR(FIND("A",UPPER(Formátování_v3!L419),1)),"0,5","1"),"2"),"")</f>
        <v/>
      </c>
      <c r="P417" s="48"/>
      <c r="Q417" s="65">
        <f t="shared" si="66"/>
        <v>0</v>
      </c>
      <c r="R417" s="65" t="str">
        <f>IF(Formátování_v3!P419 &lt;&gt; "",Formátování_v3!P419,"")</f>
        <v/>
      </c>
      <c r="S417" s="66">
        <f t="shared" si="67"/>
        <v>0</v>
      </c>
      <c r="T417" s="58">
        <f t="shared" si="68"/>
        <v>0</v>
      </c>
      <c r="U417" s="58">
        <f t="shared" si="69"/>
        <v>0</v>
      </c>
      <c r="V417" s="58">
        <f t="shared" si="70"/>
        <v>0</v>
      </c>
      <c r="W417" s="58">
        <f t="shared" si="71"/>
        <v>0</v>
      </c>
      <c r="X417" s="58">
        <f t="shared" si="72"/>
        <v>0</v>
      </c>
      <c r="Y417" s="58">
        <f t="shared" si="73"/>
        <v>0</v>
      </c>
      <c r="Z417" s="1">
        <f t="shared" si="74"/>
        <v>0</v>
      </c>
      <c r="AE417" s="51">
        <f t="shared" si="76"/>
        <v>0</v>
      </c>
    </row>
    <row r="418" spans="1:31" ht="18.75" x14ac:dyDescent="0.2">
      <c r="A418" s="24">
        <f t="shared" si="75"/>
        <v>401</v>
      </c>
      <c r="B418" s="25">
        <f>Formátování_v3!B420</f>
        <v>0</v>
      </c>
      <c r="C418" s="244">
        <f>Formátování_v3!C420</f>
        <v>0</v>
      </c>
      <c r="D418" s="245"/>
      <c r="E418" s="245"/>
      <c r="F418" s="245"/>
      <c r="G418" s="245"/>
      <c r="H418" s="246"/>
      <c r="I418" s="67">
        <f>Formátování_v3!D420</f>
        <v>0</v>
      </c>
      <c r="J418" s="68">
        <f>Formátování_v3!F420</f>
        <v>0</v>
      </c>
      <c r="K418" s="69">
        <f>Formátování_v3!G420</f>
        <v>0</v>
      </c>
      <c r="L418" s="113" t="str">
        <f>IF(LEN(Formátování_v3!J420)-LEN(SUBSTITUTE(UPPER(Formátování_v3!J420),"B",""))&gt;0,"0,5",IF(LEN(Formátování_v3!L420)-LEN(SUBSTITUTE(UPPER(Formátování_v3!L420),"B",""))&gt;0,"1",IF(LEN(Formátování_v3!N420)-LEN(SUBSTITUTE(UPPER(Formátování_v3!N420),"B",""))&gt;0,"2","")))</f>
        <v/>
      </c>
      <c r="M418" s="114" t="str">
        <f>IF(LEN(Formátování_v3!J420)+LEN(Formátování_v3!L420)+LEN(Formátování_v3!N420)-LEN(SUBSTITUTE(UPPER(Formátování_v3!J420),"B",""))-LEN(SUBSTITUTE(UPPER(Formátování_v3!L420),"B",""))-LEN(SUBSTITUTE(UPPER(Formátování_v3!N420),"B",""))&gt;1,IF(ISERROR(FIND("B",UPPER(Formátování_v3!N420),1)),IF(ISERROR(FIND("B",UPPER(Formátování_v3!L420),1)),"0,5","1"),"2"),"")</f>
        <v/>
      </c>
      <c r="N418" s="114" t="str">
        <f>IF(LEN(Formátování_v3!J420)-LEN(SUBSTITUTE(UPPER(Formátování_v3!J420),"A",""))&gt;0,"0,5",IF(LEN(Formátování_v3!L420)-LEN(SUBSTITUTE(UPPER(Formátování_v3!L420),"A",""))&gt;0,"1",IF(LEN(Formátování_v3!N420)-LEN(SUBSTITUTE(UPPER(Formátování_v3!N420),"A",""))&gt;0,"2","")))</f>
        <v/>
      </c>
      <c r="O418" s="115" t="str">
        <f>IF(LEN(Formátování_v3!J420)+LEN(Formátování_v3!L420)+LEN(Formátování_v3!N420)-LEN(SUBSTITUTE(UPPER(Formátování_v3!J420),"A",""))-LEN(SUBSTITUTE(UPPER(Formátování_v3!L420),"A",""))-LEN(SUBSTITUTE(UPPER(Formátování_v3!N420),"A",""))&gt;1,IF(ISERROR(FIND("A",UPPER(Formátování_v3!N420),1)),IF(ISERROR(FIND("A",UPPER(Formátování_v3!L420),1)),"0,5","1"),"2"),"")</f>
        <v/>
      </c>
      <c r="P418" s="48"/>
      <c r="Q418" s="65">
        <f t="shared" si="66"/>
        <v>0</v>
      </c>
      <c r="R418" s="65" t="str">
        <f>IF(Formátování_v3!P420 &lt;&gt; "",Formátování_v3!P420,"")</f>
        <v/>
      </c>
      <c r="S418" s="66">
        <f t="shared" si="67"/>
        <v>0</v>
      </c>
      <c r="T418" s="58">
        <f t="shared" si="68"/>
        <v>0</v>
      </c>
      <c r="U418" s="58">
        <f t="shared" si="69"/>
        <v>0</v>
      </c>
      <c r="V418" s="58">
        <f t="shared" si="70"/>
        <v>0</v>
      </c>
      <c r="W418" s="58">
        <f t="shared" si="71"/>
        <v>0</v>
      </c>
      <c r="X418" s="58">
        <f t="shared" si="72"/>
        <v>0</v>
      </c>
      <c r="Y418" s="58">
        <f t="shared" si="73"/>
        <v>0</v>
      </c>
      <c r="Z418" s="1">
        <f t="shared" si="74"/>
        <v>0</v>
      </c>
      <c r="AE418" s="51">
        <f t="shared" si="76"/>
        <v>0</v>
      </c>
    </row>
    <row r="419" spans="1:31" ht="18.75" x14ac:dyDescent="0.2">
      <c r="A419" s="24">
        <f t="shared" si="75"/>
        <v>402</v>
      </c>
      <c r="B419" s="25">
        <f>Formátování_v3!B421</f>
        <v>0</v>
      </c>
      <c r="C419" s="244">
        <f>Formátování_v3!C421</f>
        <v>0</v>
      </c>
      <c r="D419" s="245"/>
      <c r="E419" s="245"/>
      <c r="F419" s="245"/>
      <c r="G419" s="245"/>
      <c r="H419" s="246"/>
      <c r="I419" s="67">
        <f>Formátování_v3!D421</f>
        <v>0</v>
      </c>
      <c r="J419" s="68">
        <f>Formátování_v3!F421</f>
        <v>0</v>
      </c>
      <c r="K419" s="69">
        <f>Formátování_v3!G421</f>
        <v>0</v>
      </c>
      <c r="L419" s="113" t="str">
        <f>IF(LEN(Formátování_v3!J421)-LEN(SUBSTITUTE(UPPER(Formátování_v3!J421),"B",""))&gt;0,"0,5",IF(LEN(Formátování_v3!L421)-LEN(SUBSTITUTE(UPPER(Formátování_v3!L421),"B",""))&gt;0,"1",IF(LEN(Formátování_v3!N421)-LEN(SUBSTITUTE(UPPER(Formátování_v3!N421),"B",""))&gt;0,"2","")))</f>
        <v/>
      </c>
      <c r="M419" s="114" t="str">
        <f>IF(LEN(Formátování_v3!J421)+LEN(Formátování_v3!L421)+LEN(Formátování_v3!N421)-LEN(SUBSTITUTE(UPPER(Formátování_v3!J421),"B",""))-LEN(SUBSTITUTE(UPPER(Formátování_v3!L421),"B",""))-LEN(SUBSTITUTE(UPPER(Formátování_v3!N421),"B",""))&gt;1,IF(ISERROR(FIND("B",UPPER(Formátování_v3!N421),1)),IF(ISERROR(FIND("B",UPPER(Formátování_v3!L421),1)),"0,5","1"),"2"),"")</f>
        <v/>
      </c>
      <c r="N419" s="114" t="str">
        <f>IF(LEN(Formátování_v3!J421)-LEN(SUBSTITUTE(UPPER(Formátování_v3!J421),"A",""))&gt;0,"0,5",IF(LEN(Formátování_v3!L421)-LEN(SUBSTITUTE(UPPER(Formátování_v3!L421),"A",""))&gt;0,"1",IF(LEN(Formátování_v3!N421)-LEN(SUBSTITUTE(UPPER(Formátování_v3!N421),"A",""))&gt;0,"2","")))</f>
        <v/>
      </c>
      <c r="O419" s="115" t="str">
        <f>IF(LEN(Formátování_v3!J421)+LEN(Formátování_v3!L421)+LEN(Formátování_v3!N421)-LEN(SUBSTITUTE(UPPER(Formátování_v3!J421),"A",""))-LEN(SUBSTITUTE(UPPER(Formátování_v3!L421),"A",""))-LEN(SUBSTITUTE(UPPER(Formátování_v3!N421),"A",""))&gt;1,IF(ISERROR(FIND("A",UPPER(Formátování_v3!N421),1)),IF(ISERROR(FIND("A",UPPER(Formátování_v3!L421),1)),"0,5","1"),"2"),"")</f>
        <v/>
      </c>
      <c r="P419" s="48"/>
      <c r="Q419" s="65">
        <f t="shared" si="66"/>
        <v>0</v>
      </c>
      <c r="R419" s="65" t="str">
        <f>IF(Formátování_v3!P421 &lt;&gt; "",Formátování_v3!P421,"")</f>
        <v/>
      </c>
      <c r="S419" s="66">
        <f t="shared" si="67"/>
        <v>0</v>
      </c>
      <c r="T419" s="58">
        <f t="shared" si="68"/>
        <v>0</v>
      </c>
      <c r="U419" s="58">
        <f t="shared" si="69"/>
        <v>0</v>
      </c>
      <c r="V419" s="58">
        <f t="shared" si="70"/>
        <v>0</v>
      </c>
      <c r="W419" s="58">
        <f t="shared" si="71"/>
        <v>0</v>
      </c>
      <c r="X419" s="58">
        <f t="shared" si="72"/>
        <v>0</v>
      </c>
      <c r="Y419" s="58">
        <f t="shared" si="73"/>
        <v>0</v>
      </c>
      <c r="Z419" s="1">
        <f t="shared" si="74"/>
        <v>0</v>
      </c>
      <c r="AE419" s="51">
        <f t="shared" si="76"/>
        <v>0</v>
      </c>
    </row>
    <row r="420" spans="1:31" ht="18.75" x14ac:dyDescent="0.2">
      <c r="A420" s="24">
        <f t="shared" si="75"/>
        <v>403</v>
      </c>
      <c r="B420" s="25">
        <f>Formátování_v3!B422</f>
        <v>0</v>
      </c>
      <c r="C420" s="244">
        <f>Formátování_v3!C422</f>
        <v>0</v>
      </c>
      <c r="D420" s="245"/>
      <c r="E420" s="245"/>
      <c r="F420" s="245"/>
      <c r="G420" s="245"/>
      <c r="H420" s="246"/>
      <c r="I420" s="67">
        <f>Formátování_v3!D422</f>
        <v>0</v>
      </c>
      <c r="J420" s="68">
        <f>Formátování_v3!F422</f>
        <v>0</v>
      </c>
      <c r="K420" s="69">
        <f>Formátování_v3!G422</f>
        <v>0</v>
      </c>
      <c r="L420" s="113" t="str">
        <f>IF(LEN(Formátování_v3!J422)-LEN(SUBSTITUTE(UPPER(Formátování_v3!J422),"B",""))&gt;0,"0,5",IF(LEN(Formátování_v3!L422)-LEN(SUBSTITUTE(UPPER(Formátování_v3!L422),"B",""))&gt;0,"1",IF(LEN(Formátování_v3!N422)-LEN(SUBSTITUTE(UPPER(Formátování_v3!N422),"B",""))&gt;0,"2","")))</f>
        <v/>
      </c>
      <c r="M420" s="114" t="str">
        <f>IF(LEN(Formátování_v3!J422)+LEN(Formátování_v3!L422)+LEN(Formátování_v3!N422)-LEN(SUBSTITUTE(UPPER(Formátování_v3!J422),"B",""))-LEN(SUBSTITUTE(UPPER(Formátování_v3!L422),"B",""))-LEN(SUBSTITUTE(UPPER(Formátování_v3!N422),"B",""))&gt;1,IF(ISERROR(FIND("B",UPPER(Formátování_v3!N422),1)),IF(ISERROR(FIND("B",UPPER(Formátování_v3!L422),1)),"0,5","1"),"2"),"")</f>
        <v/>
      </c>
      <c r="N420" s="114" t="str">
        <f>IF(LEN(Formátování_v3!J422)-LEN(SUBSTITUTE(UPPER(Formátování_v3!J422),"A",""))&gt;0,"0,5",IF(LEN(Formátování_v3!L422)-LEN(SUBSTITUTE(UPPER(Formátování_v3!L422),"A",""))&gt;0,"1",IF(LEN(Formátování_v3!N422)-LEN(SUBSTITUTE(UPPER(Formátování_v3!N422),"A",""))&gt;0,"2","")))</f>
        <v/>
      </c>
      <c r="O420" s="115" t="str">
        <f>IF(LEN(Formátování_v3!J422)+LEN(Formátování_v3!L422)+LEN(Formátování_v3!N422)-LEN(SUBSTITUTE(UPPER(Formátování_v3!J422),"A",""))-LEN(SUBSTITUTE(UPPER(Formátování_v3!L422),"A",""))-LEN(SUBSTITUTE(UPPER(Formátování_v3!N422),"A",""))&gt;1,IF(ISERROR(FIND("A",UPPER(Formátování_v3!N422),1)),IF(ISERROR(FIND("A",UPPER(Formátování_v3!L422),1)),"0,5","1"),"2"),"")</f>
        <v/>
      </c>
      <c r="P420" s="48"/>
      <c r="Q420" s="65">
        <f t="shared" si="66"/>
        <v>0</v>
      </c>
      <c r="R420" s="65" t="str">
        <f>IF(Formátování_v3!P422 &lt;&gt; "",Formátování_v3!P422,"")</f>
        <v/>
      </c>
      <c r="S420" s="66">
        <f t="shared" si="67"/>
        <v>0</v>
      </c>
      <c r="T420" s="58">
        <f t="shared" si="68"/>
        <v>0</v>
      </c>
      <c r="U420" s="58">
        <f t="shared" si="69"/>
        <v>0</v>
      </c>
      <c r="V420" s="58">
        <f t="shared" si="70"/>
        <v>0</v>
      </c>
      <c r="W420" s="58">
        <f t="shared" si="71"/>
        <v>0</v>
      </c>
      <c r="X420" s="58">
        <f t="shared" si="72"/>
        <v>0</v>
      </c>
      <c r="Y420" s="58">
        <f t="shared" si="73"/>
        <v>0</v>
      </c>
      <c r="Z420" s="1">
        <f t="shared" si="74"/>
        <v>0</v>
      </c>
      <c r="AE420" s="51">
        <f t="shared" si="76"/>
        <v>0</v>
      </c>
    </row>
    <row r="421" spans="1:31" ht="18.75" x14ac:dyDescent="0.2">
      <c r="A421" s="24">
        <f t="shared" si="75"/>
        <v>404</v>
      </c>
      <c r="B421" s="25">
        <f>Formátování_v3!B423</f>
        <v>0</v>
      </c>
      <c r="C421" s="244">
        <f>Formátování_v3!C423</f>
        <v>0</v>
      </c>
      <c r="D421" s="245"/>
      <c r="E421" s="245"/>
      <c r="F421" s="245"/>
      <c r="G421" s="245"/>
      <c r="H421" s="246"/>
      <c r="I421" s="67">
        <f>Formátování_v3!D423</f>
        <v>0</v>
      </c>
      <c r="J421" s="68">
        <f>Formátování_v3!F423</f>
        <v>0</v>
      </c>
      <c r="K421" s="69">
        <f>Formátování_v3!G423</f>
        <v>0</v>
      </c>
      <c r="L421" s="113" t="str">
        <f>IF(LEN(Formátování_v3!J423)-LEN(SUBSTITUTE(UPPER(Formátování_v3!J423),"B",""))&gt;0,"0,5",IF(LEN(Formátování_v3!L423)-LEN(SUBSTITUTE(UPPER(Formátování_v3!L423),"B",""))&gt;0,"1",IF(LEN(Formátování_v3!N423)-LEN(SUBSTITUTE(UPPER(Formátování_v3!N423),"B",""))&gt;0,"2","")))</f>
        <v/>
      </c>
      <c r="M421" s="114" t="str">
        <f>IF(LEN(Formátování_v3!J423)+LEN(Formátování_v3!L423)+LEN(Formátování_v3!N423)-LEN(SUBSTITUTE(UPPER(Formátování_v3!J423),"B",""))-LEN(SUBSTITUTE(UPPER(Formátování_v3!L423),"B",""))-LEN(SUBSTITUTE(UPPER(Formátování_v3!N423),"B",""))&gt;1,IF(ISERROR(FIND("B",UPPER(Formátování_v3!N423),1)),IF(ISERROR(FIND("B",UPPER(Formátování_v3!L423),1)),"0,5","1"),"2"),"")</f>
        <v/>
      </c>
      <c r="N421" s="114" t="str">
        <f>IF(LEN(Formátování_v3!J423)-LEN(SUBSTITUTE(UPPER(Formátování_v3!J423),"A",""))&gt;0,"0,5",IF(LEN(Formátování_v3!L423)-LEN(SUBSTITUTE(UPPER(Formátování_v3!L423),"A",""))&gt;0,"1",IF(LEN(Formátování_v3!N423)-LEN(SUBSTITUTE(UPPER(Formátování_v3!N423),"A",""))&gt;0,"2","")))</f>
        <v/>
      </c>
      <c r="O421" s="115" t="str">
        <f>IF(LEN(Formátování_v3!J423)+LEN(Formátování_v3!L423)+LEN(Formátování_v3!N423)-LEN(SUBSTITUTE(UPPER(Formátování_v3!J423),"A",""))-LEN(SUBSTITUTE(UPPER(Formátování_v3!L423),"A",""))-LEN(SUBSTITUTE(UPPER(Formátování_v3!N423),"A",""))&gt;1,IF(ISERROR(FIND("A",UPPER(Formátování_v3!N423),1)),IF(ISERROR(FIND("A",UPPER(Formátování_v3!L423),1)),"0,5","1"),"2"),"")</f>
        <v/>
      </c>
      <c r="P421" s="48"/>
      <c r="Q421" s="65">
        <f t="shared" si="66"/>
        <v>0</v>
      </c>
      <c r="R421" s="65" t="str">
        <f>IF(Formátování_v3!P423 &lt;&gt; "",Formátování_v3!P423,"")</f>
        <v/>
      </c>
      <c r="S421" s="66">
        <f t="shared" si="67"/>
        <v>0</v>
      </c>
      <c r="T421" s="58">
        <f t="shared" si="68"/>
        <v>0</v>
      </c>
      <c r="U421" s="58">
        <f t="shared" si="69"/>
        <v>0</v>
      </c>
      <c r="V421" s="58">
        <f t="shared" si="70"/>
        <v>0</v>
      </c>
      <c r="W421" s="58">
        <f t="shared" si="71"/>
        <v>0</v>
      </c>
      <c r="X421" s="58">
        <f t="shared" si="72"/>
        <v>0</v>
      </c>
      <c r="Y421" s="58">
        <f t="shared" si="73"/>
        <v>0</v>
      </c>
      <c r="Z421" s="1">
        <f t="shared" si="74"/>
        <v>0</v>
      </c>
      <c r="AE421" s="51">
        <f t="shared" si="76"/>
        <v>0</v>
      </c>
    </row>
    <row r="422" spans="1:31" ht="18.75" x14ac:dyDescent="0.2">
      <c r="A422" s="24">
        <f t="shared" si="75"/>
        <v>405</v>
      </c>
      <c r="B422" s="25">
        <f>Formátování_v3!B424</f>
        <v>0</v>
      </c>
      <c r="C422" s="244">
        <f>Formátování_v3!C424</f>
        <v>0</v>
      </c>
      <c r="D422" s="245"/>
      <c r="E422" s="245"/>
      <c r="F422" s="245"/>
      <c r="G422" s="245"/>
      <c r="H422" s="246"/>
      <c r="I422" s="67">
        <f>Formátování_v3!D424</f>
        <v>0</v>
      </c>
      <c r="J422" s="68">
        <f>Formátování_v3!F424</f>
        <v>0</v>
      </c>
      <c r="K422" s="69">
        <f>Formátování_v3!G424</f>
        <v>0</v>
      </c>
      <c r="L422" s="113" t="str">
        <f>IF(LEN(Formátování_v3!J424)-LEN(SUBSTITUTE(UPPER(Formátování_v3!J424),"B",""))&gt;0,"0,5",IF(LEN(Formátování_v3!L424)-LEN(SUBSTITUTE(UPPER(Formátování_v3!L424),"B",""))&gt;0,"1",IF(LEN(Formátování_v3!N424)-LEN(SUBSTITUTE(UPPER(Formátování_v3!N424),"B",""))&gt;0,"2","")))</f>
        <v/>
      </c>
      <c r="M422" s="114" t="str">
        <f>IF(LEN(Formátování_v3!J424)+LEN(Formátování_v3!L424)+LEN(Formátování_v3!N424)-LEN(SUBSTITUTE(UPPER(Formátování_v3!J424),"B",""))-LEN(SUBSTITUTE(UPPER(Formátování_v3!L424),"B",""))-LEN(SUBSTITUTE(UPPER(Formátování_v3!N424),"B",""))&gt;1,IF(ISERROR(FIND("B",UPPER(Formátování_v3!N424),1)),IF(ISERROR(FIND("B",UPPER(Formátování_v3!L424),1)),"0,5","1"),"2"),"")</f>
        <v/>
      </c>
      <c r="N422" s="114" t="str">
        <f>IF(LEN(Formátování_v3!J424)-LEN(SUBSTITUTE(UPPER(Formátování_v3!J424),"A",""))&gt;0,"0,5",IF(LEN(Formátování_v3!L424)-LEN(SUBSTITUTE(UPPER(Formátování_v3!L424),"A",""))&gt;0,"1",IF(LEN(Formátování_v3!N424)-LEN(SUBSTITUTE(UPPER(Formátování_v3!N424),"A",""))&gt;0,"2","")))</f>
        <v/>
      </c>
      <c r="O422" s="115" t="str">
        <f>IF(LEN(Formátování_v3!J424)+LEN(Formátování_v3!L424)+LEN(Formátování_v3!N424)-LEN(SUBSTITUTE(UPPER(Formátování_v3!J424),"A",""))-LEN(SUBSTITUTE(UPPER(Formátování_v3!L424),"A",""))-LEN(SUBSTITUTE(UPPER(Formátování_v3!N424),"A",""))&gt;1,IF(ISERROR(FIND("A",UPPER(Formátování_v3!N424),1)),IF(ISERROR(FIND("A",UPPER(Formátování_v3!L424),1)),"0,5","1"),"2"),"")</f>
        <v/>
      </c>
      <c r="P422" s="48"/>
      <c r="Q422" s="65">
        <f t="shared" si="66"/>
        <v>0</v>
      </c>
      <c r="R422" s="65" t="str">
        <f>IF(Formátování_v3!P424 &lt;&gt; "",Formátování_v3!P424,"")</f>
        <v/>
      </c>
      <c r="S422" s="66">
        <f t="shared" si="67"/>
        <v>0</v>
      </c>
      <c r="T422" s="58">
        <f t="shared" si="68"/>
        <v>0</v>
      </c>
      <c r="U422" s="58">
        <f t="shared" si="69"/>
        <v>0</v>
      </c>
      <c r="V422" s="58">
        <f t="shared" si="70"/>
        <v>0</v>
      </c>
      <c r="W422" s="58">
        <f t="shared" si="71"/>
        <v>0</v>
      </c>
      <c r="X422" s="58">
        <f t="shared" si="72"/>
        <v>0</v>
      </c>
      <c r="Y422" s="58">
        <f t="shared" si="73"/>
        <v>0</v>
      </c>
      <c r="Z422" s="1">
        <f t="shared" si="74"/>
        <v>0</v>
      </c>
      <c r="AE422" s="51">
        <f t="shared" si="76"/>
        <v>0</v>
      </c>
    </row>
    <row r="423" spans="1:31" ht="18.75" x14ac:dyDescent="0.2">
      <c r="A423" s="24">
        <f t="shared" si="75"/>
        <v>406</v>
      </c>
      <c r="B423" s="25">
        <f>Formátování_v3!B425</f>
        <v>0</v>
      </c>
      <c r="C423" s="244">
        <f>Formátování_v3!C425</f>
        <v>0</v>
      </c>
      <c r="D423" s="245"/>
      <c r="E423" s="245"/>
      <c r="F423" s="245"/>
      <c r="G423" s="245"/>
      <c r="H423" s="246"/>
      <c r="I423" s="67">
        <f>Formátování_v3!D425</f>
        <v>0</v>
      </c>
      <c r="J423" s="68">
        <f>Formátování_v3!F425</f>
        <v>0</v>
      </c>
      <c r="K423" s="69">
        <f>Formátování_v3!G425</f>
        <v>0</v>
      </c>
      <c r="L423" s="113" t="str">
        <f>IF(LEN(Formátování_v3!J425)-LEN(SUBSTITUTE(UPPER(Formátování_v3!J425),"B",""))&gt;0,"0,5",IF(LEN(Formátování_v3!L425)-LEN(SUBSTITUTE(UPPER(Formátování_v3!L425),"B",""))&gt;0,"1",IF(LEN(Formátování_v3!N425)-LEN(SUBSTITUTE(UPPER(Formátování_v3!N425),"B",""))&gt;0,"2","")))</f>
        <v/>
      </c>
      <c r="M423" s="114" t="str">
        <f>IF(LEN(Formátování_v3!J425)+LEN(Formátování_v3!L425)+LEN(Formátování_v3!N425)-LEN(SUBSTITUTE(UPPER(Formátování_v3!J425),"B",""))-LEN(SUBSTITUTE(UPPER(Formátování_v3!L425),"B",""))-LEN(SUBSTITUTE(UPPER(Formátování_v3!N425),"B",""))&gt;1,IF(ISERROR(FIND("B",UPPER(Formátování_v3!N425),1)),IF(ISERROR(FIND("B",UPPER(Formátování_v3!L425),1)),"0,5","1"),"2"),"")</f>
        <v/>
      </c>
      <c r="N423" s="114" t="str">
        <f>IF(LEN(Formátování_v3!J425)-LEN(SUBSTITUTE(UPPER(Formátování_v3!J425),"A",""))&gt;0,"0,5",IF(LEN(Formátování_v3!L425)-LEN(SUBSTITUTE(UPPER(Formátování_v3!L425),"A",""))&gt;0,"1",IF(LEN(Formátování_v3!N425)-LEN(SUBSTITUTE(UPPER(Formátování_v3!N425),"A",""))&gt;0,"2","")))</f>
        <v/>
      </c>
      <c r="O423" s="115" t="str">
        <f>IF(LEN(Formátování_v3!J425)+LEN(Formátování_v3!L425)+LEN(Formátování_v3!N425)-LEN(SUBSTITUTE(UPPER(Formátování_v3!J425),"A",""))-LEN(SUBSTITUTE(UPPER(Formátování_v3!L425),"A",""))-LEN(SUBSTITUTE(UPPER(Formátování_v3!N425),"A",""))&gt;1,IF(ISERROR(FIND("A",UPPER(Formátování_v3!N425),1)),IF(ISERROR(FIND("A",UPPER(Formátování_v3!L425),1)),"0,5","1"),"2"),"")</f>
        <v/>
      </c>
      <c r="P423" s="48"/>
      <c r="Q423" s="65">
        <f t="shared" si="66"/>
        <v>0</v>
      </c>
      <c r="R423" s="65" t="str">
        <f>IF(Formátování_v3!P425 &lt;&gt; "",Formátování_v3!P425,"")</f>
        <v/>
      </c>
      <c r="S423" s="66">
        <f t="shared" si="67"/>
        <v>0</v>
      </c>
      <c r="T423" s="58">
        <f t="shared" si="68"/>
        <v>0</v>
      </c>
      <c r="U423" s="58">
        <f t="shared" si="69"/>
        <v>0</v>
      </c>
      <c r="V423" s="58">
        <f t="shared" si="70"/>
        <v>0</v>
      </c>
      <c r="W423" s="58">
        <f t="shared" si="71"/>
        <v>0</v>
      </c>
      <c r="X423" s="58">
        <f t="shared" si="72"/>
        <v>0</v>
      </c>
      <c r="Y423" s="58">
        <f t="shared" si="73"/>
        <v>0</v>
      </c>
      <c r="Z423" s="1">
        <f t="shared" si="74"/>
        <v>0</v>
      </c>
      <c r="AE423" s="51">
        <f t="shared" si="76"/>
        <v>0</v>
      </c>
    </row>
    <row r="424" spans="1:31" ht="18.75" x14ac:dyDescent="0.2">
      <c r="A424" s="24">
        <f t="shared" si="75"/>
        <v>407</v>
      </c>
      <c r="B424" s="25">
        <f>Formátování_v3!B426</f>
        <v>0</v>
      </c>
      <c r="C424" s="244">
        <f>Formátování_v3!C426</f>
        <v>0</v>
      </c>
      <c r="D424" s="245"/>
      <c r="E424" s="245"/>
      <c r="F424" s="245"/>
      <c r="G424" s="245"/>
      <c r="H424" s="246"/>
      <c r="I424" s="67">
        <f>Formátování_v3!D426</f>
        <v>0</v>
      </c>
      <c r="J424" s="68">
        <f>Formátování_v3!F426</f>
        <v>0</v>
      </c>
      <c r="K424" s="69">
        <f>Formátování_v3!G426</f>
        <v>0</v>
      </c>
      <c r="L424" s="113" t="str">
        <f>IF(LEN(Formátování_v3!J426)-LEN(SUBSTITUTE(UPPER(Formátování_v3!J426),"B",""))&gt;0,"0,5",IF(LEN(Formátování_v3!L426)-LEN(SUBSTITUTE(UPPER(Formátování_v3!L426),"B",""))&gt;0,"1",IF(LEN(Formátování_v3!N426)-LEN(SUBSTITUTE(UPPER(Formátování_v3!N426),"B",""))&gt;0,"2","")))</f>
        <v/>
      </c>
      <c r="M424" s="114" t="str">
        <f>IF(LEN(Formátování_v3!J426)+LEN(Formátování_v3!L426)+LEN(Formátování_v3!N426)-LEN(SUBSTITUTE(UPPER(Formátování_v3!J426),"B",""))-LEN(SUBSTITUTE(UPPER(Formátování_v3!L426),"B",""))-LEN(SUBSTITUTE(UPPER(Formátování_v3!N426),"B",""))&gt;1,IF(ISERROR(FIND("B",UPPER(Formátování_v3!N426),1)),IF(ISERROR(FIND("B",UPPER(Formátování_v3!L426),1)),"0,5","1"),"2"),"")</f>
        <v/>
      </c>
      <c r="N424" s="114" t="str">
        <f>IF(LEN(Formátování_v3!J426)-LEN(SUBSTITUTE(UPPER(Formátování_v3!J426),"A",""))&gt;0,"0,5",IF(LEN(Formátování_v3!L426)-LEN(SUBSTITUTE(UPPER(Formátování_v3!L426),"A",""))&gt;0,"1",IF(LEN(Formátování_v3!N426)-LEN(SUBSTITUTE(UPPER(Formátování_v3!N426),"A",""))&gt;0,"2","")))</f>
        <v/>
      </c>
      <c r="O424" s="115" t="str">
        <f>IF(LEN(Formátování_v3!J426)+LEN(Formátování_v3!L426)+LEN(Formátování_v3!N426)-LEN(SUBSTITUTE(UPPER(Formátování_v3!J426),"A",""))-LEN(SUBSTITUTE(UPPER(Formátování_v3!L426),"A",""))-LEN(SUBSTITUTE(UPPER(Formátování_v3!N426),"A",""))&gt;1,IF(ISERROR(FIND("A",UPPER(Formátování_v3!N426),1)),IF(ISERROR(FIND("A",UPPER(Formátování_v3!L426),1)),"0,5","1"),"2"),"")</f>
        <v/>
      </c>
      <c r="P424" s="48"/>
      <c r="Q424" s="65">
        <f t="shared" si="66"/>
        <v>0</v>
      </c>
      <c r="R424" s="65" t="str">
        <f>IF(Formátování_v3!P426 &lt;&gt; "",Formátování_v3!P426,"")</f>
        <v/>
      </c>
      <c r="S424" s="66">
        <f t="shared" si="67"/>
        <v>0</v>
      </c>
      <c r="T424" s="58">
        <f t="shared" si="68"/>
        <v>0</v>
      </c>
      <c r="U424" s="58">
        <f t="shared" si="69"/>
        <v>0</v>
      </c>
      <c r="V424" s="58">
        <f t="shared" si="70"/>
        <v>0</v>
      </c>
      <c r="W424" s="58">
        <f t="shared" si="71"/>
        <v>0</v>
      </c>
      <c r="X424" s="58">
        <f t="shared" si="72"/>
        <v>0</v>
      </c>
      <c r="Y424" s="58">
        <f t="shared" si="73"/>
        <v>0</v>
      </c>
      <c r="Z424" s="1">
        <f t="shared" si="74"/>
        <v>0</v>
      </c>
      <c r="AE424" s="51">
        <f t="shared" si="76"/>
        <v>0</v>
      </c>
    </row>
    <row r="425" spans="1:31" ht="18.75" x14ac:dyDescent="0.2">
      <c r="A425" s="24">
        <f t="shared" si="75"/>
        <v>408</v>
      </c>
      <c r="B425" s="25">
        <f>Formátování_v3!B427</f>
        <v>0</v>
      </c>
      <c r="C425" s="244">
        <f>Formátování_v3!C427</f>
        <v>0</v>
      </c>
      <c r="D425" s="245"/>
      <c r="E425" s="245"/>
      <c r="F425" s="245"/>
      <c r="G425" s="245"/>
      <c r="H425" s="246"/>
      <c r="I425" s="67">
        <f>Formátování_v3!D427</f>
        <v>0</v>
      </c>
      <c r="J425" s="68">
        <f>Formátování_v3!F427</f>
        <v>0</v>
      </c>
      <c r="K425" s="69">
        <f>Formátování_v3!G427</f>
        <v>0</v>
      </c>
      <c r="L425" s="113" t="str">
        <f>IF(LEN(Formátování_v3!J427)-LEN(SUBSTITUTE(UPPER(Formátování_v3!J427),"B",""))&gt;0,"0,5",IF(LEN(Formátování_v3!L427)-LEN(SUBSTITUTE(UPPER(Formátování_v3!L427),"B",""))&gt;0,"1",IF(LEN(Formátování_v3!N427)-LEN(SUBSTITUTE(UPPER(Formátování_v3!N427),"B",""))&gt;0,"2","")))</f>
        <v/>
      </c>
      <c r="M425" s="114" t="str">
        <f>IF(LEN(Formátování_v3!J427)+LEN(Formátování_v3!L427)+LEN(Formátování_v3!N427)-LEN(SUBSTITUTE(UPPER(Formátování_v3!J427),"B",""))-LEN(SUBSTITUTE(UPPER(Formátování_v3!L427),"B",""))-LEN(SUBSTITUTE(UPPER(Formátování_v3!N427),"B",""))&gt;1,IF(ISERROR(FIND("B",UPPER(Formátování_v3!N427),1)),IF(ISERROR(FIND("B",UPPER(Formátování_v3!L427),1)),"0,5","1"),"2"),"")</f>
        <v/>
      </c>
      <c r="N425" s="114" t="str">
        <f>IF(LEN(Formátování_v3!J427)-LEN(SUBSTITUTE(UPPER(Formátování_v3!J427),"A",""))&gt;0,"0,5",IF(LEN(Formátování_v3!L427)-LEN(SUBSTITUTE(UPPER(Formátování_v3!L427),"A",""))&gt;0,"1",IF(LEN(Formátování_v3!N427)-LEN(SUBSTITUTE(UPPER(Formátování_v3!N427),"A",""))&gt;0,"2","")))</f>
        <v/>
      </c>
      <c r="O425" s="115" t="str">
        <f>IF(LEN(Formátování_v3!J427)+LEN(Formátování_v3!L427)+LEN(Formátování_v3!N427)-LEN(SUBSTITUTE(UPPER(Formátování_v3!J427),"A",""))-LEN(SUBSTITUTE(UPPER(Formátování_v3!L427),"A",""))-LEN(SUBSTITUTE(UPPER(Formátování_v3!N427),"A",""))&gt;1,IF(ISERROR(FIND("A",UPPER(Formátování_v3!N427),1)),IF(ISERROR(FIND("A",UPPER(Formátování_v3!L427),1)),"0,5","1"),"2"),"")</f>
        <v/>
      </c>
      <c r="P425" s="48"/>
      <c r="Q425" s="65">
        <f t="shared" si="66"/>
        <v>0</v>
      </c>
      <c r="R425" s="65" t="str">
        <f>IF(Formátování_v3!P427 &lt;&gt; "",Formátování_v3!P427,"")</f>
        <v/>
      </c>
      <c r="S425" s="66">
        <f t="shared" si="67"/>
        <v>0</v>
      </c>
      <c r="T425" s="58">
        <f t="shared" si="68"/>
        <v>0</v>
      </c>
      <c r="U425" s="58">
        <f t="shared" si="69"/>
        <v>0</v>
      </c>
      <c r="V425" s="58">
        <f t="shared" si="70"/>
        <v>0</v>
      </c>
      <c r="W425" s="58">
        <f t="shared" si="71"/>
        <v>0</v>
      </c>
      <c r="X425" s="58">
        <f t="shared" si="72"/>
        <v>0</v>
      </c>
      <c r="Y425" s="58">
        <f t="shared" si="73"/>
        <v>0</v>
      </c>
      <c r="Z425" s="1">
        <f t="shared" si="74"/>
        <v>0</v>
      </c>
      <c r="AE425" s="51">
        <f t="shared" si="76"/>
        <v>0</v>
      </c>
    </row>
    <row r="426" spans="1:31" ht="18.75" x14ac:dyDescent="0.2">
      <c r="A426" s="24">
        <f t="shared" si="75"/>
        <v>409</v>
      </c>
      <c r="B426" s="25">
        <f>Formátování_v3!B428</f>
        <v>0</v>
      </c>
      <c r="C426" s="244">
        <f>Formátování_v3!C428</f>
        <v>0</v>
      </c>
      <c r="D426" s="245"/>
      <c r="E426" s="245"/>
      <c r="F426" s="245"/>
      <c r="G426" s="245"/>
      <c r="H426" s="246"/>
      <c r="I426" s="67">
        <f>Formátování_v3!D428</f>
        <v>0</v>
      </c>
      <c r="J426" s="68">
        <f>Formátování_v3!F428</f>
        <v>0</v>
      </c>
      <c r="K426" s="69">
        <f>Formátování_v3!G428</f>
        <v>0</v>
      </c>
      <c r="L426" s="113" t="str">
        <f>IF(LEN(Formátování_v3!J428)-LEN(SUBSTITUTE(UPPER(Formátování_v3!J428),"B",""))&gt;0,"0,5",IF(LEN(Formátování_v3!L428)-LEN(SUBSTITUTE(UPPER(Formátování_v3!L428),"B",""))&gt;0,"1",IF(LEN(Formátování_v3!N428)-LEN(SUBSTITUTE(UPPER(Formátování_v3!N428),"B",""))&gt;0,"2","")))</f>
        <v/>
      </c>
      <c r="M426" s="114" t="str">
        <f>IF(LEN(Formátování_v3!J428)+LEN(Formátování_v3!L428)+LEN(Formátování_v3!N428)-LEN(SUBSTITUTE(UPPER(Formátování_v3!J428),"B",""))-LEN(SUBSTITUTE(UPPER(Formátování_v3!L428),"B",""))-LEN(SUBSTITUTE(UPPER(Formátování_v3!N428),"B",""))&gt;1,IF(ISERROR(FIND("B",UPPER(Formátování_v3!N428),1)),IF(ISERROR(FIND("B",UPPER(Formátování_v3!L428),1)),"0,5","1"),"2"),"")</f>
        <v/>
      </c>
      <c r="N426" s="114" t="str">
        <f>IF(LEN(Formátování_v3!J428)-LEN(SUBSTITUTE(UPPER(Formátování_v3!J428),"A",""))&gt;0,"0,5",IF(LEN(Formátování_v3!L428)-LEN(SUBSTITUTE(UPPER(Formátování_v3!L428),"A",""))&gt;0,"1",IF(LEN(Formátování_v3!N428)-LEN(SUBSTITUTE(UPPER(Formátování_v3!N428),"A",""))&gt;0,"2","")))</f>
        <v/>
      </c>
      <c r="O426" s="115" t="str">
        <f>IF(LEN(Formátování_v3!J428)+LEN(Formátování_v3!L428)+LEN(Formátování_v3!N428)-LEN(SUBSTITUTE(UPPER(Formátování_v3!J428),"A",""))-LEN(SUBSTITUTE(UPPER(Formátování_v3!L428),"A",""))-LEN(SUBSTITUTE(UPPER(Formátování_v3!N428),"A",""))&gt;1,IF(ISERROR(FIND("A",UPPER(Formátování_v3!N428),1)),IF(ISERROR(FIND("A",UPPER(Formátování_v3!L428),1)),"0,5","1"),"2"),"")</f>
        <v/>
      </c>
      <c r="P426" s="48"/>
      <c r="Q426" s="65">
        <f t="shared" si="66"/>
        <v>0</v>
      </c>
      <c r="R426" s="65" t="str">
        <f>IF(Formátování_v3!P428 &lt;&gt; "",Formátování_v3!P428,"")</f>
        <v/>
      </c>
      <c r="S426" s="66">
        <f t="shared" si="67"/>
        <v>0</v>
      </c>
      <c r="T426" s="58">
        <f t="shared" si="68"/>
        <v>0</v>
      </c>
      <c r="U426" s="58">
        <f t="shared" si="69"/>
        <v>0</v>
      </c>
      <c r="V426" s="58">
        <f t="shared" si="70"/>
        <v>0</v>
      </c>
      <c r="W426" s="58">
        <f t="shared" si="71"/>
        <v>0</v>
      </c>
      <c r="X426" s="58">
        <f t="shared" si="72"/>
        <v>0</v>
      </c>
      <c r="Y426" s="58">
        <f t="shared" si="73"/>
        <v>0</v>
      </c>
      <c r="Z426" s="1">
        <f t="shared" si="74"/>
        <v>0</v>
      </c>
      <c r="AE426" s="51">
        <f t="shared" si="76"/>
        <v>0</v>
      </c>
    </row>
    <row r="427" spans="1:31" ht="18.75" x14ac:dyDescent="0.2">
      <c r="A427" s="24">
        <f t="shared" si="75"/>
        <v>410</v>
      </c>
      <c r="B427" s="25">
        <f>Formátování_v3!B429</f>
        <v>0</v>
      </c>
      <c r="C427" s="244">
        <f>Formátování_v3!C429</f>
        <v>0</v>
      </c>
      <c r="D427" s="245"/>
      <c r="E427" s="245"/>
      <c r="F427" s="245"/>
      <c r="G427" s="245"/>
      <c r="H427" s="246"/>
      <c r="I427" s="67">
        <f>Formátování_v3!D429</f>
        <v>0</v>
      </c>
      <c r="J427" s="68">
        <f>Formátování_v3!F429</f>
        <v>0</v>
      </c>
      <c r="K427" s="69">
        <f>Formátování_v3!G429</f>
        <v>0</v>
      </c>
      <c r="L427" s="113" t="str">
        <f>IF(LEN(Formátování_v3!J429)-LEN(SUBSTITUTE(UPPER(Formátování_v3!J429),"B",""))&gt;0,"0,5",IF(LEN(Formátování_v3!L429)-LEN(SUBSTITUTE(UPPER(Formátování_v3!L429),"B",""))&gt;0,"1",IF(LEN(Formátování_v3!N429)-LEN(SUBSTITUTE(UPPER(Formátování_v3!N429),"B",""))&gt;0,"2","")))</f>
        <v/>
      </c>
      <c r="M427" s="114" t="str">
        <f>IF(LEN(Formátování_v3!J429)+LEN(Formátování_v3!L429)+LEN(Formátování_v3!N429)-LEN(SUBSTITUTE(UPPER(Formátování_v3!J429),"B",""))-LEN(SUBSTITUTE(UPPER(Formátování_v3!L429),"B",""))-LEN(SUBSTITUTE(UPPER(Formátování_v3!N429),"B",""))&gt;1,IF(ISERROR(FIND("B",UPPER(Formátování_v3!N429),1)),IF(ISERROR(FIND("B",UPPER(Formátování_v3!L429),1)),"0,5","1"),"2"),"")</f>
        <v/>
      </c>
      <c r="N427" s="114" t="str">
        <f>IF(LEN(Formátování_v3!J429)-LEN(SUBSTITUTE(UPPER(Formátování_v3!J429),"A",""))&gt;0,"0,5",IF(LEN(Formátování_v3!L429)-LEN(SUBSTITUTE(UPPER(Formátování_v3!L429),"A",""))&gt;0,"1",IF(LEN(Formátování_v3!N429)-LEN(SUBSTITUTE(UPPER(Formátování_v3!N429),"A",""))&gt;0,"2","")))</f>
        <v/>
      </c>
      <c r="O427" s="115" t="str">
        <f>IF(LEN(Formátování_v3!J429)+LEN(Formátování_v3!L429)+LEN(Formátování_v3!N429)-LEN(SUBSTITUTE(UPPER(Formátování_v3!J429),"A",""))-LEN(SUBSTITUTE(UPPER(Formátování_v3!L429),"A",""))-LEN(SUBSTITUTE(UPPER(Formátování_v3!N429),"A",""))&gt;1,IF(ISERROR(FIND("A",UPPER(Formátování_v3!N429),1)),IF(ISERROR(FIND("A",UPPER(Formátování_v3!L429),1)),"0,5","1"),"2"),"")</f>
        <v/>
      </c>
      <c r="P427" s="48"/>
      <c r="Q427" s="65">
        <f t="shared" si="66"/>
        <v>0</v>
      </c>
      <c r="R427" s="65" t="str">
        <f>IF(Formátování_v3!P429 &lt;&gt; "",Formátování_v3!P429,"")</f>
        <v/>
      </c>
      <c r="S427" s="66">
        <f t="shared" si="67"/>
        <v>0</v>
      </c>
      <c r="T427" s="58">
        <f t="shared" si="68"/>
        <v>0</v>
      </c>
      <c r="U427" s="58">
        <f t="shared" si="69"/>
        <v>0</v>
      </c>
      <c r="V427" s="58">
        <f t="shared" si="70"/>
        <v>0</v>
      </c>
      <c r="W427" s="58">
        <f t="shared" si="71"/>
        <v>0</v>
      </c>
      <c r="X427" s="58">
        <f t="shared" si="72"/>
        <v>0</v>
      </c>
      <c r="Y427" s="58">
        <f t="shared" si="73"/>
        <v>0</v>
      </c>
      <c r="Z427" s="1">
        <f t="shared" si="74"/>
        <v>0</v>
      </c>
      <c r="AE427" s="51">
        <f t="shared" si="76"/>
        <v>0</v>
      </c>
    </row>
    <row r="428" spans="1:31" ht="18.75" x14ac:dyDescent="0.2">
      <c r="A428" s="24">
        <f t="shared" si="75"/>
        <v>411</v>
      </c>
      <c r="B428" s="25">
        <f>Formátování_v3!B430</f>
        <v>0</v>
      </c>
      <c r="C428" s="244">
        <f>Formátování_v3!C430</f>
        <v>0</v>
      </c>
      <c r="D428" s="245"/>
      <c r="E428" s="245"/>
      <c r="F428" s="245"/>
      <c r="G428" s="245"/>
      <c r="H428" s="246"/>
      <c r="I428" s="67">
        <f>Formátování_v3!D430</f>
        <v>0</v>
      </c>
      <c r="J428" s="68">
        <f>Formátování_v3!F430</f>
        <v>0</v>
      </c>
      <c r="K428" s="69">
        <f>Formátování_v3!G430</f>
        <v>0</v>
      </c>
      <c r="L428" s="113" t="str">
        <f>IF(LEN(Formátování_v3!J430)-LEN(SUBSTITUTE(UPPER(Formátování_v3!J430),"B",""))&gt;0,"0,5",IF(LEN(Formátování_v3!L430)-LEN(SUBSTITUTE(UPPER(Formátování_v3!L430),"B",""))&gt;0,"1",IF(LEN(Formátování_v3!N430)-LEN(SUBSTITUTE(UPPER(Formátování_v3!N430),"B",""))&gt;0,"2","")))</f>
        <v/>
      </c>
      <c r="M428" s="114" t="str">
        <f>IF(LEN(Formátování_v3!J430)+LEN(Formátování_v3!L430)+LEN(Formátování_v3!N430)-LEN(SUBSTITUTE(UPPER(Formátování_v3!J430),"B",""))-LEN(SUBSTITUTE(UPPER(Formátování_v3!L430),"B",""))-LEN(SUBSTITUTE(UPPER(Formátování_v3!N430),"B",""))&gt;1,IF(ISERROR(FIND("B",UPPER(Formátování_v3!N430),1)),IF(ISERROR(FIND("B",UPPER(Formátování_v3!L430),1)),"0,5","1"),"2"),"")</f>
        <v/>
      </c>
      <c r="N428" s="114" t="str">
        <f>IF(LEN(Formátování_v3!J430)-LEN(SUBSTITUTE(UPPER(Formátování_v3!J430),"A",""))&gt;0,"0,5",IF(LEN(Formátování_v3!L430)-LEN(SUBSTITUTE(UPPER(Formátování_v3!L430),"A",""))&gt;0,"1",IF(LEN(Formátování_v3!N430)-LEN(SUBSTITUTE(UPPER(Formátování_v3!N430),"A",""))&gt;0,"2","")))</f>
        <v/>
      </c>
      <c r="O428" s="115" t="str">
        <f>IF(LEN(Formátování_v3!J430)+LEN(Formátování_v3!L430)+LEN(Formátování_v3!N430)-LEN(SUBSTITUTE(UPPER(Formátování_v3!J430),"A",""))-LEN(SUBSTITUTE(UPPER(Formátování_v3!L430),"A",""))-LEN(SUBSTITUTE(UPPER(Formátování_v3!N430),"A",""))&gt;1,IF(ISERROR(FIND("A",UPPER(Formátování_v3!N430),1)),IF(ISERROR(FIND("A",UPPER(Formátování_v3!L430),1)),"0,5","1"),"2"),"")</f>
        <v/>
      </c>
      <c r="P428" s="48"/>
      <c r="Q428" s="65">
        <f t="shared" ref="Q428:Q447" si="77">G$11</f>
        <v>0</v>
      </c>
      <c r="R428" s="65" t="str">
        <f>IF(Formátování_v3!P430 &lt;&gt; "",Formátování_v3!P430,"")</f>
        <v/>
      </c>
      <c r="S428" s="66">
        <f t="shared" ref="S428:S447" si="78">A$7</f>
        <v>0</v>
      </c>
      <c r="T428" s="58">
        <f t="shared" ref="T428:T447" si="79">D$12</f>
        <v>0</v>
      </c>
      <c r="U428" s="58">
        <f t="shared" ref="U428:U447" si="80">G$12</f>
        <v>0</v>
      </c>
      <c r="V428" s="58">
        <f t="shared" ref="V428:V447" si="81">D$13</f>
        <v>0</v>
      </c>
      <c r="W428" s="58">
        <f t="shared" ref="W428:W447" si="82">G$13</f>
        <v>0</v>
      </c>
      <c r="X428" s="58">
        <f t="shared" ref="X428:X447" si="83">D$14</f>
        <v>0</v>
      </c>
      <c r="Y428" s="58">
        <f t="shared" ref="Y428:Y447" si="84">G$14</f>
        <v>0</v>
      </c>
      <c r="Z428" s="1">
        <f t="shared" ref="Z428:Z447" si="85">D$11</f>
        <v>0</v>
      </c>
      <c r="AE428" s="51">
        <f t="shared" si="76"/>
        <v>0</v>
      </c>
    </row>
    <row r="429" spans="1:31" ht="18.75" x14ac:dyDescent="0.2">
      <c r="A429" s="24">
        <f t="shared" si="75"/>
        <v>412</v>
      </c>
      <c r="B429" s="25">
        <f>Formátování_v3!B431</f>
        <v>0</v>
      </c>
      <c r="C429" s="244">
        <f>Formátování_v3!C431</f>
        <v>0</v>
      </c>
      <c r="D429" s="245"/>
      <c r="E429" s="245"/>
      <c r="F429" s="245"/>
      <c r="G429" s="245"/>
      <c r="H429" s="246"/>
      <c r="I429" s="67">
        <f>Formátování_v3!D431</f>
        <v>0</v>
      </c>
      <c r="J429" s="68">
        <f>Formátování_v3!F431</f>
        <v>0</v>
      </c>
      <c r="K429" s="69">
        <f>Formátování_v3!G431</f>
        <v>0</v>
      </c>
      <c r="L429" s="113" t="str">
        <f>IF(LEN(Formátování_v3!J431)-LEN(SUBSTITUTE(UPPER(Formátování_v3!J431),"B",""))&gt;0,"0,5",IF(LEN(Formátování_v3!L431)-LEN(SUBSTITUTE(UPPER(Formátování_v3!L431),"B",""))&gt;0,"1",IF(LEN(Formátování_v3!N431)-LEN(SUBSTITUTE(UPPER(Formátování_v3!N431),"B",""))&gt;0,"2","")))</f>
        <v/>
      </c>
      <c r="M429" s="114" t="str">
        <f>IF(LEN(Formátování_v3!J431)+LEN(Formátování_v3!L431)+LEN(Formátování_v3!N431)-LEN(SUBSTITUTE(UPPER(Formátování_v3!J431),"B",""))-LEN(SUBSTITUTE(UPPER(Formátování_v3!L431),"B",""))-LEN(SUBSTITUTE(UPPER(Formátování_v3!N431),"B",""))&gt;1,IF(ISERROR(FIND("B",UPPER(Formátování_v3!N431),1)),IF(ISERROR(FIND("B",UPPER(Formátování_v3!L431),1)),"0,5","1"),"2"),"")</f>
        <v/>
      </c>
      <c r="N429" s="114" t="str">
        <f>IF(LEN(Formátování_v3!J431)-LEN(SUBSTITUTE(UPPER(Formátování_v3!J431),"A",""))&gt;0,"0,5",IF(LEN(Formátování_v3!L431)-LEN(SUBSTITUTE(UPPER(Formátování_v3!L431),"A",""))&gt;0,"1",IF(LEN(Formátování_v3!N431)-LEN(SUBSTITUTE(UPPER(Formátování_v3!N431),"A",""))&gt;0,"2","")))</f>
        <v/>
      </c>
      <c r="O429" s="115" t="str">
        <f>IF(LEN(Formátování_v3!J431)+LEN(Formátování_v3!L431)+LEN(Formátování_v3!N431)-LEN(SUBSTITUTE(UPPER(Formátování_v3!J431),"A",""))-LEN(SUBSTITUTE(UPPER(Formátování_v3!L431),"A",""))-LEN(SUBSTITUTE(UPPER(Formátování_v3!N431),"A",""))&gt;1,IF(ISERROR(FIND("A",UPPER(Formátování_v3!N431),1)),IF(ISERROR(FIND("A",UPPER(Formátování_v3!L431),1)),"0,5","1"),"2"),"")</f>
        <v/>
      </c>
      <c r="P429" s="48"/>
      <c r="Q429" s="65">
        <f t="shared" si="77"/>
        <v>0</v>
      </c>
      <c r="R429" s="65" t="str">
        <f>IF(Formátování_v3!P431 &lt;&gt; "",Formátování_v3!P431,"")</f>
        <v/>
      </c>
      <c r="S429" s="66">
        <f t="shared" si="78"/>
        <v>0</v>
      </c>
      <c r="T429" s="58">
        <f t="shared" si="79"/>
        <v>0</v>
      </c>
      <c r="U429" s="58">
        <f t="shared" si="80"/>
        <v>0</v>
      </c>
      <c r="V429" s="58">
        <f t="shared" si="81"/>
        <v>0</v>
      </c>
      <c r="W429" s="58">
        <f t="shared" si="82"/>
        <v>0</v>
      </c>
      <c r="X429" s="58">
        <f t="shared" si="83"/>
        <v>0</v>
      </c>
      <c r="Y429" s="58">
        <f t="shared" si="84"/>
        <v>0</v>
      </c>
      <c r="Z429" s="1">
        <f t="shared" si="85"/>
        <v>0</v>
      </c>
      <c r="AE429" s="51">
        <f t="shared" si="76"/>
        <v>0</v>
      </c>
    </row>
    <row r="430" spans="1:31" ht="18.75" x14ac:dyDescent="0.2">
      <c r="A430" s="24">
        <f t="shared" si="75"/>
        <v>413</v>
      </c>
      <c r="B430" s="25">
        <f>Formátování_v3!B432</f>
        <v>0</v>
      </c>
      <c r="C430" s="244">
        <f>Formátování_v3!C432</f>
        <v>0</v>
      </c>
      <c r="D430" s="245"/>
      <c r="E430" s="245"/>
      <c r="F430" s="245"/>
      <c r="G430" s="245"/>
      <c r="H430" s="246"/>
      <c r="I430" s="67">
        <f>Formátování_v3!D432</f>
        <v>0</v>
      </c>
      <c r="J430" s="68">
        <f>Formátování_v3!F432</f>
        <v>0</v>
      </c>
      <c r="K430" s="69">
        <f>Formátování_v3!G432</f>
        <v>0</v>
      </c>
      <c r="L430" s="113" t="str">
        <f>IF(LEN(Formátování_v3!J432)-LEN(SUBSTITUTE(UPPER(Formátování_v3!J432),"B",""))&gt;0,"0,5",IF(LEN(Formátování_v3!L432)-LEN(SUBSTITUTE(UPPER(Formátování_v3!L432),"B",""))&gt;0,"1",IF(LEN(Formátování_v3!N432)-LEN(SUBSTITUTE(UPPER(Formátování_v3!N432),"B",""))&gt;0,"2","")))</f>
        <v/>
      </c>
      <c r="M430" s="114" t="str">
        <f>IF(LEN(Formátování_v3!J432)+LEN(Formátování_v3!L432)+LEN(Formátování_v3!N432)-LEN(SUBSTITUTE(UPPER(Formátování_v3!J432),"B",""))-LEN(SUBSTITUTE(UPPER(Formátování_v3!L432),"B",""))-LEN(SUBSTITUTE(UPPER(Formátování_v3!N432),"B",""))&gt;1,IF(ISERROR(FIND("B",UPPER(Formátování_v3!N432),1)),IF(ISERROR(FIND("B",UPPER(Formátování_v3!L432),1)),"0,5","1"),"2"),"")</f>
        <v/>
      </c>
      <c r="N430" s="114" t="str">
        <f>IF(LEN(Formátování_v3!J432)-LEN(SUBSTITUTE(UPPER(Formátování_v3!J432),"A",""))&gt;0,"0,5",IF(LEN(Formátování_v3!L432)-LEN(SUBSTITUTE(UPPER(Formátování_v3!L432),"A",""))&gt;0,"1",IF(LEN(Formátování_v3!N432)-LEN(SUBSTITUTE(UPPER(Formátování_v3!N432),"A",""))&gt;0,"2","")))</f>
        <v/>
      </c>
      <c r="O430" s="115" t="str">
        <f>IF(LEN(Formátování_v3!J432)+LEN(Formátování_v3!L432)+LEN(Formátování_v3!N432)-LEN(SUBSTITUTE(UPPER(Formátování_v3!J432),"A",""))-LEN(SUBSTITUTE(UPPER(Formátování_v3!L432),"A",""))-LEN(SUBSTITUTE(UPPER(Formátování_v3!N432),"A",""))&gt;1,IF(ISERROR(FIND("A",UPPER(Formátování_v3!N432),1)),IF(ISERROR(FIND("A",UPPER(Formátování_v3!L432),1)),"0,5","1"),"2"),"")</f>
        <v/>
      </c>
      <c r="P430" s="48"/>
      <c r="Q430" s="65">
        <f t="shared" si="77"/>
        <v>0</v>
      </c>
      <c r="R430" s="65" t="str">
        <f>IF(Formátování_v3!P432 &lt;&gt; "",Formátování_v3!P432,"")</f>
        <v/>
      </c>
      <c r="S430" s="66">
        <f t="shared" si="78"/>
        <v>0</v>
      </c>
      <c r="T430" s="58">
        <f t="shared" si="79"/>
        <v>0</v>
      </c>
      <c r="U430" s="58">
        <f t="shared" si="80"/>
        <v>0</v>
      </c>
      <c r="V430" s="58">
        <f t="shared" si="81"/>
        <v>0</v>
      </c>
      <c r="W430" s="58">
        <f t="shared" si="82"/>
        <v>0</v>
      </c>
      <c r="X430" s="58">
        <f t="shared" si="83"/>
        <v>0</v>
      </c>
      <c r="Y430" s="58">
        <f t="shared" si="84"/>
        <v>0</v>
      </c>
      <c r="Z430" s="1">
        <f t="shared" si="85"/>
        <v>0</v>
      </c>
      <c r="AE430" s="51">
        <f t="shared" si="76"/>
        <v>0</v>
      </c>
    </row>
    <row r="431" spans="1:31" ht="18.75" x14ac:dyDescent="0.2">
      <c r="A431" s="24">
        <f t="shared" si="75"/>
        <v>414</v>
      </c>
      <c r="B431" s="25">
        <f>Formátování_v3!B433</f>
        <v>0</v>
      </c>
      <c r="C431" s="244">
        <f>Formátování_v3!C433</f>
        <v>0</v>
      </c>
      <c r="D431" s="245"/>
      <c r="E431" s="245"/>
      <c r="F431" s="245"/>
      <c r="G431" s="245"/>
      <c r="H431" s="246"/>
      <c r="I431" s="67">
        <f>Formátování_v3!D433</f>
        <v>0</v>
      </c>
      <c r="J431" s="68">
        <f>Formátování_v3!F433</f>
        <v>0</v>
      </c>
      <c r="K431" s="69">
        <f>Formátování_v3!G433</f>
        <v>0</v>
      </c>
      <c r="L431" s="113" t="str">
        <f>IF(LEN(Formátování_v3!J433)-LEN(SUBSTITUTE(UPPER(Formátování_v3!J433),"B",""))&gt;0,"0,5",IF(LEN(Formátování_v3!L433)-LEN(SUBSTITUTE(UPPER(Formátování_v3!L433),"B",""))&gt;0,"1",IF(LEN(Formátování_v3!N433)-LEN(SUBSTITUTE(UPPER(Formátování_v3!N433),"B",""))&gt;0,"2","")))</f>
        <v/>
      </c>
      <c r="M431" s="114" t="str">
        <f>IF(LEN(Formátování_v3!J433)+LEN(Formátování_v3!L433)+LEN(Formátování_v3!N433)-LEN(SUBSTITUTE(UPPER(Formátování_v3!J433),"B",""))-LEN(SUBSTITUTE(UPPER(Formátování_v3!L433),"B",""))-LEN(SUBSTITUTE(UPPER(Formátování_v3!N433),"B",""))&gt;1,IF(ISERROR(FIND("B",UPPER(Formátování_v3!N433),1)),IF(ISERROR(FIND("B",UPPER(Formátování_v3!L433),1)),"0,5","1"),"2"),"")</f>
        <v/>
      </c>
      <c r="N431" s="114" t="str">
        <f>IF(LEN(Formátování_v3!J433)-LEN(SUBSTITUTE(UPPER(Formátování_v3!J433),"A",""))&gt;0,"0,5",IF(LEN(Formátování_v3!L433)-LEN(SUBSTITUTE(UPPER(Formátování_v3!L433),"A",""))&gt;0,"1",IF(LEN(Formátování_v3!N433)-LEN(SUBSTITUTE(UPPER(Formátování_v3!N433),"A",""))&gt;0,"2","")))</f>
        <v/>
      </c>
      <c r="O431" s="115" t="str">
        <f>IF(LEN(Formátování_v3!J433)+LEN(Formátování_v3!L433)+LEN(Formátování_v3!N433)-LEN(SUBSTITUTE(UPPER(Formátování_v3!J433),"A",""))-LEN(SUBSTITUTE(UPPER(Formátování_v3!L433),"A",""))-LEN(SUBSTITUTE(UPPER(Formátování_v3!N433),"A",""))&gt;1,IF(ISERROR(FIND("A",UPPER(Formátování_v3!N433),1)),IF(ISERROR(FIND("A",UPPER(Formátování_v3!L433),1)),"0,5","1"),"2"),"")</f>
        <v/>
      </c>
      <c r="P431" s="48"/>
      <c r="Q431" s="65">
        <f t="shared" si="77"/>
        <v>0</v>
      </c>
      <c r="R431" s="65" t="str">
        <f>IF(Formátování_v3!P433 &lt;&gt; "",Formátování_v3!P433,"")</f>
        <v/>
      </c>
      <c r="S431" s="66">
        <f t="shared" si="78"/>
        <v>0</v>
      </c>
      <c r="T431" s="58">
        <f t="shared" si="79"/>
        <v>0</v>
      </c>
      <c r="U431" s="58">
        <f t="shared" si="80"/>
        <v>0</v>
      </c>
      <c r="V431" s="58">
        <f t="shared" si="81"/>
        <v>0</v>
      </c>
      <c r="W431" s="58">
        <f t="shared" si="82"/>
        <v>0</v>
      </c>
      <c r="X431" s="58">
        <f t="shared" si="83"/>
        <v>0</v>
      </c>
      <c r="Y431" s="58">
        <f t="shared" si="84"/>
        <v>0</v>
      </c>
      <c r="Z431" s="1">
        <f t="shared" si="85"/>
        <v>0</v>
      </c>
      <c r="AE431" s="51">
        <f t="shared" si="76"/>
        <v>0</v>
      </c>
    </row>
    <row r="432" spans="1:31" ht="18.75" x14ac:dyDescent="0.2">
      <c r="A432" s="24">
        <f t="shared" si="75"/>
        <v>415</v>
      </c>
      <c r="B432" s="25">
        <f>Formátování_v3!B434</f>
        <v>0</v>
      </c>
      <c r="C432" s="244">
        <f>Formátování_v3!C434</f>
        <v>0</v>
      </c>
      <c r="D432" s="245"/>
      <c r="E432" s="245"/>
      <c r="F432" s="245"/>
      <c r="G432" s="245"/>
      <c r="H432" s="246"/>
      <c r="I432" s="67">
        <f>Formátování_v3!D434</f>
        <v>0</v>
      </c>
      <c r="J432" s="68">
        <f>Formátování_v3!F434</f>
        <v>0</v>
      </c>
      <c r="K432" s="69">
        <f>Formátování_v3!G434</f>
        <v>0</v>
      </c>
      <c r="L432" s="113" t="str">
        <f>IF(LEN(Formátování_v3!J434)-LEN(SUBSTITUTE(UPPER(Formátování_v3!J434),"B",""))&gt;0,"0,5",IF(LEN(Formátování_v3!L434)-LEN(SUBSTITUTE(UPPER(Formátování_v3!L434),"B",""))&gt;0,"1",IF(LEN(Formátování_v3!N434)-LEN(SUBSTITUTE(UPPER(Formátování_v3!N434),"B",""))&gt;0,"2","")))</f>
        <v/>
      </c>
      <c r="M432" s="114" t="str">
        <f>IF(LEN(Formátování_v3!J434)+LEN(Formátování_v3!L434)+LEN(Formátování_v3!N434)-LEN(SUBSTITUTE(UPPER(Formátování_v3!J434),"B",""))-LEN(SUBSTITUTE(UPPER(Formátování_v3!L434),"B",""))-LEN(SUBSTITUTE(UPPER(Formátování_v3!N434),"B",""))&gt;1,IF(ISERROR(FIND("B",UPPER(Formátování_v3!N434),1)),IF(ISERROR(FIND("B",UPPER(Formátování_v3!L434),1)),"0,5","1"),"2"),"")</f>
        <v/>
      </c>
      <c r="N432" s="114" t="str">
        <f>IF(LEN(Formátování_v3!J434)-LEN(SUBSTITUTE(UPPER(Formátování_v3!J434),"A",""))&gt;0,"0,5",IF(LEN(Formátování_v3!L434)-LEN(SUBSTITUTE(UPPER(Formátování_v3!L434),"A",""))&gt;0,"1",IF(LEN(Formátování_v3!N434)-LEN(SUBSTITUTE(UPPER(Formátování_v3!N434),"A",""))&gt;0,"2","")))</f>
        <v/>
      </c>
      <c r="O432" s="115" t="str">
        <f>IF(LEN(Formátování_v3!J434)+LEN(Formátování_v3!L434)+LEN(Formátování_v3!N434)-LEN(SUBSTITUTE(UPPER(Formátování_v3!J434),"A",""))-LEN(SUBSTITUTE(UPPER(Formátování_v3!L434),"A",""))-LEN(SUBSTITUTE(UPPER(Formátování_v3!N434),"A",""))&gt;1,IF(ISERROR(FIND("A",UPPER(Formátování_v3!N434),1)),IF(ISERROR(FIND("A",UPPER(Formátování_v3!L434),1)),"0,5","1"),"2"),"")</f>
        <v/>
      </c>
      <c r="P432" s="48"/>
      <c r="Q432" s="65">
        <f t="shared" si="77"/>
        <v>0</v>
      </c>
      <c r="R432" s="65" t="str">
        <f>IF(Formátování_v3!P434 &lt;&gt; "",Formátování_v3!P434,"")</f>
        <v/>
      </c>
      <c r="S432" s="66">
        <f t="shared" si="78"/>
        <v>0</v>
      </c>
      <c r="T432" s="58">
        <f t="shared" si="79"/>
        <v>0</v>
      </c>
      <c r="U432" s="58">
        <f t="shared" si="80"/>
        <v>0</v>
      </c>
      <c r="V432" s="58">
        <f t="shared" si="81"/>
        <v>0</v>
      </c>
      <c r="W432" s="58">
        <f t="shared" si="82"/>
        <v>0</v>
      </c>
      <c r="X432" s="58">
        <f t="shared" si="83"/>
        <v>0</v>
      </c>
      <c r="Y432" s="58">
        <f t="shared" si="84"/>
        <v>0</v>
      </c>
      <c r="Z432" s="1">
        <f t="shared" si="85"/>
        <v>0</v>
      </c>
      <c r="AE432" s="51">
        <f t="shared" si="76"/>
        <v>0</v>
      </c>
    </row>
    <row r="433" spans="1:31" ht="18.75" x14ac:dyDescent="0.2">
      <c r="A433" s="24">
        <f t="shared" si="75"/>
        <v>416</v>
      </c>
      <c r="B433" s="25">
        <f>Formátování_v3!B435</f>
        <v>0</v>
      </c>
      <c r="C433" s="244">
        <f>Formátování_v3!C435</f>
        <v>0</v>
      </c>
      <c r="D433" s="245"/>
      <c r="E433" s="245"/>
      <c r="F433" s="245"/>
      <c r="G433" s="245"/>
      <c r="H433" s="246"/>
      <c r="I433" s="67">
        <f>Formátování_v3!D435</f>
        <v>0</v>
      </c>
      <c r="J433" s="68">
        <f>Formátování_v3!F435</f>
        <v>0</v>
      </c>
      <c r="K433" s="69">
        <f>Formátování_v3!G435</f>
        <v>0</v>
      </c>
      <c r="L433" s="113" t="str">
        <f>IF(LEN(Formátování_v3!J435)-LEN(SUBSTITUTE(UPPER(Formátování_v3!J435),"B",""))&gt;0,"0,5",IF(LEN(Formátování_v3!L435)-LEN(SUBSTITUTE(UPPER(Formátování_v3!L435),"B",""))&gt;0,"1",IF(LEN(Formátování_v3!N435)-LEN(SUBSTITUTE(UPPER(Formátování_v3!N435),"B",""))&gt;0,"2","")))</f>
        <v/>
      </c>
      <c r="M433" s="114" t="str">
        <f>IF(LEN(Formátování_v3!J435)+LEN(Formátování_v3!L435)+LEN(Formátování_v3!N435)-LEN(SUBSTITUTE(UPPER(Formátování_v3!J435),"B",""))-LEN(SUBSTITUTE(UPPER(Formátování_v3!L435),"B",""))-LEN(SUBSTITUTE(UPPER(Formátování_v3!N435),"B",""))&gt;1,IF(ISERROR(FIND("B",UPPER(Formátování_v3!N435),1)),IF(ISERROR(FIND("B",UPPER(Formátování_v3!L435),1)),"0,5","1"),"2"),"")</f>
        <v/>
      </c>
      <c r="N433" s="114" t="str">
        <f>IF(LEN(Formátování_v3!J435)-LEN(SUBSTITUTE(UPPER(Formátování_v3!J435),"A",""))&gt;0,"0,5",IF(LEN(Formátování_v3!L435)-LEN(SUBSTITUTE(UPPER(Formátování_v3!L435),"A",""))&gt;0,"1",IF(LEN(Formátování_v3!N435)-LEN(SUBSTITUTE(UPPER(Formátování_v3!N435),"A",""))&gt;0,"2","")))</f>
        <v/>
      </c>
      <c r="O433" s="115" t="str">
        <f>IF(LEN(Formátování_v3!J435)+LEN(Formátování_v3!L435)+LEN(Formátování_v3!N435)-LEN(SUBSTITUTE(UPPER(Formátování_v3!J435),"A",""))-LEN(SUBSTITUTE(UPPER(Formátování_v3!L435),"A",""))-LEN(SUBSTITUTE(UPPER(Formátování_v3!N435),"A",""))&gt;1,IF(ISERROR(FIND("A",UPPER(Formátování_v3!N435),1)),IF(ISERROR(FIND("A",UPPER(Formátování_v3!L435),1)),"0,5","1"),"2"),"")</f>
        <v/>
      </c>
      <c r="P433" s="48"/>
      <c r="Q433" s="65">
        <f t="shared" si="77"/>
        <v>0</v>
      </c>
      <c r="R433" s="65" t="str">
        <f>IF(Formátování_v3!P435 &lt;&gt; "",Formátování_v3!P435,"")</f>
        <v/>
      </c>
      <c r="S433" s="66">
        <f t="shared" si="78"/>
        <v>0</v>
      </c>
      <c r="T433" s="58">
        <f t="shared" si="79"/>
        <v>0</v>
      </c>
      <c r="U433" s="58">
        <f t="shared" si="80"/>
        <v>0</v>
      </c>
      <c r="V433" s="58">
        <f t="shared" si="81"/>
        <v>0</v>
      </c>
      <c r="W433" s="58">
        <f t="shared" si="82"/>
        <v>0</v>
      </c>
      <c r="X433" s="58">
        <f t="shared" si="83"/>
        <v>0</v>
      </c>
      <c r="Y433" s="58">
        <f t="shared" si="84"/>
        <v>0</v>
      </c>
      <c r="Z433" s="1">
        <f t="shared" si="85"/>
        <v>0</v>
      </c>
      <c r="AE433" s="51">
        <f t="shared" si="76"/>
        <v>0</v>
      </c>
    </row>
    <row r="434" spans="1:31" ht="18.75" x14ac:dyDescent="0.2">
      <c r="A434" s="24">
        <f t="shared" si="75"/>
        <v>417</v>
      </c>
      <c r="B434" s="25">
        <f>Formátování_v3!B436</f>
        <v>0</v>
      </c>
      <c r="C434" s="244">
        <f>Formátování_v3!C436</f>
        <v>0</v>
      </c>
      <c r="D434" s="245"/>
      <c r="E434" s="245"/>
      <c r="F434" s="245"/>
      <c r="G434" s="245"/>
      <c r="H434" s="246"/>
      <c r="I434" s="67">
        <f>Formátování_v3!D436</f>
        <v>0</v>
      </c>
      <c r="J434" s="68">
        <f>Formátování_v3!F436</f>
        <v>0</v>
      </c>
      <c r="K434" s="69">
        <f>Formátování_v3!G436</f>
        <v>0</v>
      </c>
      <c r="L434" s="113" t="str">
        <f>IF(LEN(Formátování_v3!J436)-LEN(SUBSTITUTE(UPPER(Formátování_v3!J436),"B",""))&gt;0,"0,5",IF(LEN(Formátování_v3!L436)-LEN(SUBSTITUTE(UPPER(Formátování_v3!L436),"B",""))&gt;0,"1",IF(LEN(Formátování_v3!N436)-LEN(SUBSTITUTE(UPPER(Formátování_v3!N436),"B",""))&gt;0,"2","")))</f>
        <v/>
      </c>
      <c r="M434" s="114" t="str">
        <f>IF(LEN(Formátování_v3!J436)+LEN(Formátování_v3!L436)+LEN(Formátování_v3!N436)-LEN(SUBSTITUTE(UPPER(Formátování_v3!J436),"B",""))-LEN(SUBSTITUTE(UPPER(Formátování_v3!L436),"B",""))-LEN(SUBSTITUTE(UPPER(Formátování_v3!N436),"B",""))&gt;1,IF(ISERROR(FIND("B",UPPER(Formátování_v3!N436),1)),IF(ISERROR(FIND("B",UPPER(Formátování_v3!L436),1)),"0,5","1"),"2"),"")</f>
        <v/>
      </c>
      <c r="N434" s="114" t="str">
        <f>IF(LEN(Formátování_v3!J436)-LEN(SUBSTITUTE(UPPER(Formátování_v3!J436),"A",""))&gt;0,"0,5",IF(LEN(Formátování_v3!L436)-LEN(SUBSTITUTE(UPPER(Formátování_v3!L436),"A",""))&gt;0,"1",IF(LEN(Formátování_v3!N436)-LEN(SUBSTITUTE(UPPER(Formátování_v3!N436),"A",""))&gt;0,"2","")))</f>
        <v/>
      </c>
      <c r="O434" s="115" t="str">
        <f>IF(LEN(Formátování_v3!J436)+LEN(Formátování_v3!L436)+LEN(Formátování_v3!N436)-LEN(SUBSTITUTE(UPPER(Formátování_v3!J436),"A",""))-LEN(SUBSTITUTE(UPPER(Formátování_v3!L436),"A",""))-LEN(SUBSTITUTE(UPPER(Formátování_v3!N436),"A",""))&gt;1,IF(ISERROR(FIND("A",UPPER(Formátování_v3!N436),1)),IF(ISERROR(FIND("A",UPPER(Formátování_v3!L436),1)),"0,5","1"),"2"),"")</f>
        <v/>
      </c>
      <c r="P434" s="48"/>
      <c r="Q434" s="65">
        <f t="shared" si="77"/>
        <v>0</v>
      </c>
      <c r="R434" s="65" t="str">
        <f>IF(Formátování_v3!P436 &lt;&gt; "",Formátování_v3!P436,"")</f>
        <v/>
      </c>
      <c r="S434" s="66">
        <f t="shared" si="78"/>
        <v>0</v>
      </c>
      <c r="T434" s="58">
        <f t="shared" si="79"/>
        <v>0</v>
      </c>
      <c r="U434" s="58">
        <f t="shared" si="80"/>
        <v>0</v>
      </c>
      <c r="V434" s="58">
        <f t="shared" si="81"/>
        <v>0</v>
      </c>
      <c r="W434" s="58">
        <f t="shared" si="82"/>
        <v>0</v>
      </c>
      <c r="X434" s="58">
        <f t="shared" si="83"/>
        <v>0</v>
      </c>
      <c r="Y434" s="58">
        <f t="shared" si="84"/>
        <v>0</v>
      </c>
      <c r="Z434" s="1">
        <f t="shared" si="85"/>
        <v>0</v>
      </c>
      <c r="AE434" s="51">
        <f t="shared" si="76"/>
        <v>0</v>
      </c>
    </row>
    <row r="435" spans="1:31" ht="18.75" x14ac:dyDescent="0.2">
      <c r="A435" s="24">
        <f t="shared" si="75"/>
        <v>418</v>
      </c>
      <c r="B435" s="25">
        <f>Formátování_v3!B437</f>
        <v>0</v>
      </c>
      <c r="C435" s="244">
        <f>Formátování_v3!C437</f>
        <v>0</v>
      </c>
      <c r="D435" s="245"/>
      <c r="E435" s="245"/>
      <c r="F435" s="245"/>
      <c r="G435" s="245"/>
      <c r="H435" s="246"/>
      <c r="I435" s="67">
        <f>Formátování_v3!D437</f>
        <v>0</v>
      </c>
      <c r="J435" s="68">
        <f>Formátování_v3!F437</f>
        <v>0</v>
      </c>
      <c r="K435" s="69">
        <f>Formátování_v3!G437</f>
        <v>0</v>
      </c>
      <c r="L435" s="113" t="str">
        <f>IF(LEN(Formátování_v3!J437)-LEN(SUBSTITUTE(UPPER(Formátování_v3!J437),"B",""))&gt;0,"0,5",IF(LEN(Formátování_v3!L437)-LEN(SUBSTITUTE(UPPER(Formátování_v3!L437),"B",""))&gt;0,"1",IF(LEN(Formátování_v3!N437)-LEN(SUBSTITUTE(UPPER(Formátování_v3!N437),"B",""))&gt;0,"2","")))</f>
        <v/>
      </c>
      <c r="M435" s="114" t="str">
        <f>IF(LEN(Formátování_v3!J437)+LEN(Formátování_v3!L437)+LEN(Formátování_v3!N437)-LEN(SUBSTITUTE(UPPER(Formátování_v3!J437),"B",""))-LEN(SUBSTITUTE(UPPER(Formátování_v3!L437),"B",""))-LEN(SUBSTITUTE(UPPER(Formátování_v3!N437),"B",""))&gt;1,IF(ISERROR(FIND("B",UPPER(Formátování_v3!N437),1)),IF(ISERROR(FIND("B",UPPER(Formátování_v3!L437),1)),"0,5","1"),"2"),"")</f>
        <v/>
      </c>
      <c r="N435" s="114" t="str">
        <f>IF(LEN(Formátování_v3!J437)-LEN(SUBSTITUTE(UPPER(Formátování_v3!J437),"A",""))&gt;0,"0,5",IF(LEN(Formátování_v3!L437)-LEN(SUBSTITUTE(UPPER(Formátování_v3!L437),"A",""))&gt;0,"1",IF(LEN(Formátování_v3!N437)-LEN(SUBSTITUTE(UPPER(Formátování_v3!N437),"A",""))&gt;0,"2","")))</f>
        <v/>
      </c>
      <c r="O435" s="115" t="str">
        <f>IF(LEN(Formátování_v3!J437)+LEN(Formátování_v3!L437)+LEN(Formátování_v3!N437)-LEN(SUBSTITUTE(UPPER(Formátování_v3!J437),"A",""))-LEN(SUBSTITUTE(UPPER(Formátování_v3!L437),"A",""))-LEN(SUBSTITUTE(UPPER(Formátování_v3!N437),"A",""))&gt;1,IF(ISERROR(FIND("A",UPPER(Formátování_v3!N437),1)),IF(ISERROR(FIND("A",UPPER(Formátování_v3!L437),1)),"0,5","1"),"2"),"")</f>
        <v/>
      </c>
      <c r="P435" s="48"/>
      <c r="Q435" s="65">
        <f t="shared" si="77"/>
        <v>0</v>
      </c>
      <c r="R435" s="65" t="str">
        <f>IF(Formátování_v3!P437 &lt;&gt; "",Formátování_v3!P437,"")</f>
        <v/>
      </c>
      <c r="S435" s="66">
        <f t="shared" si="78"/>
        <v>0</v>
      </c>
      <c r="T435" s="58">
        <f t="shared" si="79"/>
        <v>0</v>
      </c>
      <c r="U435" s="58">
        <f t="shared" si="80"/>
        <v>0</v>
      </c>
      <c r="V435" s="58">
        <f t="shared" si="81"/>
        <v>0</v>
      </c>
      <c r="W435" s="58">
        <f t="shared" si="82"/>
        <v>0</v>
      </c>
      <c r="X435" s="58">
        <f t="shared" si="83"/>
        <v>0</v>
      </c>
      <c r="Y435" s="58">
        <f t="shared" si="84"/>
        <v>0</v>
      </c>
      <c r="Z435" s="1">
        <f t="shared" si="85"/>
        <v>0</v>
      </c>
      <c r="AE435" s="51">
        <f t="shared" si="76"/>
        <v>0</v>
      </c>
    </row>
    <row r="436" spans="1:31" ht="18.75" x14ac:dyDescent="0.2">
      <c r="A436" s="24">
        <f t="shared" si="75"/>
        <v>419</v>
      </c>
      <c r="B436" s="25">
        <f>Formátování_v3!B438</f>
        <v>0</v>
      </c>
      <c r="C436" s="244">
        <f>Formátování_v3!C438</f>
        <v>0</v>
      </c>
      <c r="D436" s="245"/>
      <c r="E436" s="245"/>
      <c r="F436" s="245"/>
      <c r="G436" s="245"/>
      <c r="H436" s="246"/>
      <c r="I436" s="67">
        <f>Formátování_v3!D438</f>
        <v>0</v>
      </c>
      <c r="J436" s="68">
        <f>Formátování_v3!F438</f>
        <v>0</v>
      </c>
      <c r="K436" s="69">
        <f>Formátování_v3!G438</f>
        <v>0</v>
      </c>
      <c r="L436" s="113" t="str">
        <f>IF(LEN(Formátování_v3!J438)-LEN(SUBSTITUTE(UPPER(Formátování_v3!J438),"B",""))&gt;0,"0,5",IF(LEN(Formátování_v3!L438)-LEN(SUBSTITUTE(UPPER(Formátování_v3!L438),"B",""))&gt;0,"1",IF(LEN(Formátování_v3!N438)-LEN(SUBSTITUTE(UPPER(Formátování_v3!N438),"B",""))&gt;0,"2","")))</f>
        <v/>
      </c>
      <c r="M436" s="114" t="str">
        <f>IF(LEN(Formátování_v3!J438)+LEN(Formátování_v3!L438)+LEN(Formátování_v3!N438)-LEN(SUBSTITUTE(UPPER(Formátování_v3!J438),"B",""))-LEN(SUBSTITUTE(UPPER(Formátování_v3!L438),"B",""))-LEN(SUBSTITUTE(UPPER(Formátování_v3!N438),"B",""))&gt;1,IF(ISERROR(FIND("B",UPPER(Formátování_v3!N438),1)),IF(ISERROR(FIND("B",UPPER(Formátování_v3!L438),1)),"0,5","1"),"2"),"")</f>
        <v/>
      </c>
      <c r="N436" s="114" t="str">
        <f>IF(LEN(Formátování_v3!J438)-LEN(SUBSTITUTE(UPPER(Formátování_v3!J438),"A",""))&gt;0,"0,5",IF(LEN(Formátování_v3!L438)-LEN(SUBSTITUTE(UPPER(Formátování_v3!L438),"A",""))&gt;0,"1",IF(LEN(Formátování_v3!N438)-LEN(SUBSTITUTE(UPPER(Formátování_v3!N438),"A",""))&gt;0,"2","")))</f>
        <v/>
      </c>
      <c r="O436" s="115" t="str">
        <f>IF(LEN(Formátování_v3!J438)+LEN(Formátování_v3!L438)+LEN(Formátování_v3!N438)-LEN(SUBSTITUTE(UPPER(Formátování_v3!J438),"A",""))-LEN(SUBSTITUTE(UPPER(Formátování_v3!L438),"A",""))-LEN(SUBSTITUTE(UPPER(Formátování_v3!N438),"A",""))&gt;1,IF(ISERROR(FIND("A",UPPER(Formátování_v3!N438),1)),IF(ISERROR(FIND("A",UPPER(Formátování_v3!L438),1)),"0,5","1"),"2"),"")</f>
        <v/>
      </c>
      <c r="P436" s="48"/>
      <c r="Q436" s="65">
        <f t="shared" si="77"/>
        <v>0</v>
      </c>
      <c r="R436" s="65" t="str">
        <f>IF(Formátování_v3!P438 &lt;&gt; "",Formátování_v3!P438,"")</f>
        <v/>
      </c>
      <c r="S436" s="66">
        <f t="shared" si="78"/>
        <v>0</v>
      </c>
      <c r="T436" s="58">
        <f t="shared" si="79"/>
        <v>0</v>
      </c>
      <c r="U436" s="58">
        <f t="shared" si="80"/>
        <v>0</v>
      </c>
      <c r="V436" s="58">
        <f t="shared" si="81"/>
        <v>0</v>
      </c>
      <c r="W436" s="58">
        <f t="shared" si="82"/>
        <v>0</v>
      </c>
      <c r="X436" s="58">
        <f t="shared" si="83"/>
        <v>0</v>
      </c>
      <c r="Y436" s="58">
        <f t="shared" si="84"/>
        <v>0</v>
      </c>
      <c r="Z436" s="1">
        <f t="shared" si="85"/>
        <v>0</v>
      </c>
      <c r="AE436" s="51">
        <f t="shared" si="76"/>
        <v>0</v>
      </c>
    </row>
    <row r="437" spans="1:31" ht="18.75" x14ac:dyDescent="0.2">
      <c r="A437" s="24">
        <f t="shared" si="75"/>
        <v>420</v>
      </c>
      <c r="B437" s="25">
        <f>Formátování_v3!B439</f>
        <v>0</v>
      </c>
      <c r="C437" s="244">
        <f>Formátování_v3!C439</f>
        <v>0</v>
      </c>
      <c r="D437" s="245"/>
      <c r="E437" s="245"/>
      <c r="F437" s="245"/>
      <c r="G437" s="245"/>
      <c r="H437" s="246"/>
      <c r="I437" s="67">
        <f>Formátování_v3!D439</f>
        <v>0</v>
      </c>
      <c r="J437" s="68">
        <f>Formátování_v3!F439</f>
        <v>0</v>
      </c>
      <c r="K437" s="69">
        <f>Formátování_v3!G439</f>
        <v>0</v>
      </c>
      <c r="L437" s="113" t="str">
        <f>IF(LEN(Formátování_v3!J439)-LEN(SUBSTITUTE(UPPER(Formátování_v3!J439),"B",""))&gt;0,"0,5",IF(LEN(Formátování_v3!L439)-LEN(SUBSTITUTE(UPPER(Formátování_v3!L439),"B",""))&gt;0,"1",IF(LEN(Formátování_v3!N439)-LEN(SUBSTITUTE(UPPER(Formátování_v3!N439),"B",""))&gt;0,"2","")))</f>
        <v/>
      </c>
      <c r="M437" s="114" t="str">
        <f>IF(LEN(Formátování_v3!J439)+LEN(Formátování_v3!L439)+LEN(Formátování_v3!N439)-LEN(SUBSTITUTE(UPPER(Formátování_v3!J439),"B",""))-LEN(SUBSTITUTE(UPPER(Formátování_v3!L439),"B",""))-LEN(SUBSTITUTE(UPPER(Formátování_v3!N439),"B",""))&gt;1,IF(ISERROR(FIND("B",UPPER(Formátování_v3!N439),1)),IF(ISERROR(FIND("B",UPPER(Formátování_v3!L439),1)),"0,5","1"),"2"),"")</f>
        <v/>
      </c>
      <c r="N437" s="114" t="str">
        <f>IF(LEN(Formátování_v3!J439)-LEN(SUBSTITUTE(UPPER(Formátování_v3!J439),"A",""))&gt;0,"0,5",IF(LEN(Formátování_v3!L439)-LEN(SUBSTITUTE(UPPER(Formátování_v3!L439),"A",""))&gt;0,"1",IF(LEN(Formátování_v3!N439)-LEN(SUBSTITUTE(UPPER(Formátování_v3!N439),"A",""))&gt;0,"2","")))</f>
        <v/>
      </c>
      <c r="O437" s="115" t="str">
        <f>IF(LEN(Formátování_v3!J439)+LEN(Formátování_v3!L439)+LEN(Formátování_v3!N439)-LEN(SUBSTITUTE(UPPER(Formátování_v3!J439),"A",""))-LEN(SUBSTITUTE(UPPER(Formátování_v3!L439),"A",""))-LEN(SUBSTITUTE(UPPER(Formátování_v3!N439),"A",""))&gt;1,IF(ISERROR(FIND("A",UPPER(Formátování_v3!N439),1)),IF(ISERROR(FIND("A",UPPER(Formátování_v3!L439),1)),"0,5","1"),"2"),"")</f>
        <v/>
      </c>
      <c r="P437" s="48"/>
      <c r="Q437" s="65">
        <f t="shared" si="77"/>
        <v>0</v>
      </c>
      <c r="R437" s="65" t="str">
        <f>IF(Formátování_v3!P439 &lt;&gt; "",Formátování_v3!P439,"")</f>
        <v/>
      </c>
      <c r="S437" s="66">
        <f t="shared" si="78"/>
        <v>0</v>
      </c>
      <c r="T437" s="58">
        <f t="shared" si="79"/>
        <v>0</v>
      </c>
      <c r="U437" s="58">
        <f t="shared" si="80"/>
        <v>0</v>
      </c>
      <c r="V437" s="58">
        <f t="shared" si="81"/>
        <v>0</v>
      </c>
      <c r="W437" s="58">
        <f t="shared" si="82"/>
        <v>0</v>
      </c>
      <c r="X437" s="58">
        <f t="shared" si="83"/>
        <v>0</v>
      </c>
      <c r="Y437" s="58">
        <f t="shared" si="84"/>
        <v>0</v>
      </c>
      <c r="Z437" s="1">
        <f t="shared" si="85"/>
        <v>0</v>
      </c>
      <c r="AE437" s="51">
        <f t="shared" si="76"/>
        <v>0</v>
      </c>
    </row>
    <row r="438" spans="1:31" ht="18.75" x14ac:dyDescent="0.2">
      <c r="A438" s="24">
        <f t="shared" si="75"/>
        <v>421</v>
      </c>
      <c r="B438" s="25">
        <f>Formátování_v3!B440</f>
        <v>0</v>
      </c>
      <c r="C438" s="244">
        <f>Formátování_v3!C440</f>
        <v>0</v>
      </c>
      <c r="D438" s="245"/>
      <c r="E438" s="245"/>
      <c r="F438" s="245"/>
      <c r="G438" s="245"/>
      <c r="H438" s="246"/>
      <c r="I438" s="67">
        <f>Formátování_v3!D440</f>
        <v>0</v>
      </c>
      <c r="J438" s="68">
        <f>Formátování_v3!F440</f>
        <v>0</v>
      </c>
      <c r="K438" s="69">
        <f>Formátování_v3!G440</f>
        <v>0</v>
      </c>
      <c r="L438" s="113" t="str">
        <f>IF(LEN(Formátování_v3!J440)-LEN(SUBSTITUTE(UPPER(Formátování_v3!J440),"B",""))&gt;0,"0,5",IF(LEN(Formátování_v3!L440)-LEN(SUBSTITUTE(UPPER(Formátování_v3!L440),"B",""))&gt;0,"1",IF(LEN(Formátování_v3!N440)-LEN(SUBSTITUTE(UPPER(Formátování_v3!N440),"B",""))&gt;0,"2","")))</f>
        <v/>
      </c>
      <c r="M438" s="114" t="str">
        <f>IF(LEN(Formátování_v3!J440)+LEN(Formátování_v3!L440)+LEN(Formátování_v3!N440)-LEN(SUBSTITUTE(UPPER(Formátování_v3!J440),"B",""))-LEN(SUBSTITUTE(UPPER(Formátování_v3!L440),"B",""))-LEN(SUBSTITUTE(UPPER(Formátování_v3!N440),"B",""))&gt;1,IF(ISERROR(FIND("B",UPPER(Formátování_v3!N440),1)),IF(ISERROR(FIND("B",UPPER(Formátování_v3!L440),1)),"0,5","1"),"2"),"")</f>
        <v/>
      </c>
      <c r="N438" s="114" t="str">
        <f>IF(LEN(Formátování_v3!J440)-LEN(SUBSTITUTE(UPPER(Formátování_v3!J440),"A",""))&gt;0,"0,5",IF(LEN(Formátování_v3!L440)-LEN(SUBSTITUTE(UPPER(Formátování_v3!L440),"A",""))&gt;0,"1",IF(LEN(Formátování_v3!N440)-LEN(SUBSTITUTE(UPPER(Formátování_v3!N440),"A",""))&gt;0,"2","")))</f>
        <v/>
      </c>
      <c r="O438" s="115" t="str">
        <f>IF(LEN(Formátování_v3!J440)+LEN(Formátování_v3!L440)+LEN(Formátování_v3!N440)-LEN(SUBSTITUTE(UPPER(Formátování_v3!J440),"A",""))-LEN(SUBSTITUTE(UPPER(Formátování_v3!L440),"A",""))-LEN(SUBSTITUTE(UPPER(Formátování_v3!N440),"A",""))&gt;1,IF(ISERROR(FIND("A",UPPER(Formátování_v3!N440),1)),IF(ISERROR(FIND("A",UPPER(Formátování_v3!L440),1)),"0,5","1"),"2"),"")</f>
        <v/>
      </c>
      <c r="P438" s="48"/>
      <c r="Q438" s="65">
        <f t="shared" si="77"/>
        <v>0</v>
      </c>
      <c r="R438" s="65" t="str">
        <f>IF(Formátování_v3!P440 &lt;&gt; "",Formátování_v3!P440,"")</f>
        <v/>
      </c>
      <c r="S438" s="66">
        <f t="shared" si="78"/>
        <v>0</v>
      </c>
      <c r="T438" s="58">
        <f t="shared" si="79"/>
        <v>0</v>
      </c>
      <c r="U438" s="58">
        <f t="shared" si="80"/>
        <v>0</v>
      </c>
      <c r="V438" s="58">
        <f t="shared" si="81"/>
        <v>0</v>
      </c>
      <c r="W438" s="58">
        <f t="shared" si="82"/>
        <v>0</v>
      </c>
      <c r="X438" s="58">
        <f t="shared" si="83"/>
        <v>0</v>
      </c>
      <c r="Y438" s="58">
        <f t="shared" si="84"/>
        <v>0</v>
      </c>
      <c r="Z438" s="1">
        <f t="shared" si="85"/>
        <v>0</v>
      </c>
      <c r="AE438" s="51">
        <f t="shared" si="76"/>
        <v>0</v>
      </c>
    </row>
    <row r="439" spans="1:31" ht="18.75" x14ac:dyDescent="0.2">
      <c r="A439" s="24">
        <f t="shared" si="75"/>
        <v>422</v>
      </c>
      <c r="B439" s="25">
        <f>Formátování_v3!B441</f>
        <v>0</v>
      </c>
      <c r="C439" s="244">
        <f>Formátování_v3!C441</f>
        <v>0</v>
      </c>
      <c r="D439" s="245"/>
      <c r="E439" s="245"/>
      <c r="F439" s="245"/>
      <c r="G439" s="245"/>
      <c r="H439" s="246"/>
      <c r="I439" s="67">
        <f>Formátování_v3!D441</f>
        <v>0</v>
      </c>
      <c r="J439" s="68">
        <f>Formátování_v3!F441</f>
        <v>0</v>
      </c>
      <c r="K439" s="69">
        <f>Formátování_v3!G441</f>
        <v>0</v>
      </c>
      <c r="L439" s="113" t="str">
        <f>IF(LEN(Formátování_v3!J441)-LEN(SUBSTITUTE(UPPER(Formátování_v3!J441),"B",""))&gt;0,"0,5",IF(LEN(Formátování_v3!L441)-LEN(SUBSTITUTE(UPPER(Formátování_v3!L441),"B",""))&gt;0,"1",IF(LEN(Formátování_v3!N441)-LEN(SUBSTITUTE(UPPER(Formátování_v3!N441),"B",""))&gt;0,"2","")))</f>
        <v/>
      </c>
      <c r="M439" s="114" t="str">
        <f>IF(LEN(Formátování_v3!J441)+LEN(Formátování_v3!L441)+LEN(Formátování_v3!N441)-LEN(SUBSTITUTE(UPPER(Formátování_v3!J441),"B",""))-LEN(SUBSTITUTE(UPPER(Formátování_v3!L441),"B",""))-LEN(SUBSTITUTE(UPPER(Formátování_v3!N441),"B",""))&gt;1,IF(ISERROR(FIND("B",UPPER(Formátování_v3!N441),1)),IF(ISERROR(FIND("B",UPPER(Formátování_v3!L441),1)),"0,5","1"),"2"),"")</f>
        <v/>
      </c>
      <c r="N439" s="114" t="str">
        <f>IF(LEN(Formátování_v3!J441)-LEN(SUBSTITUTE(UPPER(Formátování_v3!J441),"A",""))&gt;0,"0,5",IF(LEN(Formátování_v3!L441)-LEN(SUBSTITUTE(UPPER(Formátování_v3!L441),"A",""))&gt;0,"1",IF(LEN(Formátování_v3!N441)-LEN(SUBSTITUTE(UPPER(Formátování_v3!N441),"A",""))&gt;0,"2","")))</f>
        <v/>
      </c>
      <c r="O439" s="115" t="str">
        <f>IF(LEN(Formátování_v3!J441)+LEN(Formátování_v3!L441)+LEN(Formátování_v3!N441)-LEN(SUBSTITUTE(UPPER(Formátování_v3!J441),"A",""))-LEN(SUBSTITUTE(UPPER(Formátování_v3!L441),"A",""))-LEN(SUBSTITUTE(UPPER(Formátování_v3!N441),"A",""))&gt;1,IF(ISERROR(FIND("A",UPPER(Formátování_v3!N441),1)),IF(ISERROR(FIND("A",UPPER(Formátování_v3!L441),1)),"0,5","1"),"2"),"")</f>
        <v/>
      </c>
      <c r="P439" s="48"/>
      <c r="Q439" s="65">
        <f t="shared" si="77"/>
        <v>0</v>
      </c>
      <c r="R439" s="65" t="str">
        <f>IF(Formátování_v3!P441 &lt;&gt; "",Formátování_v3!P441,"")</f>
        <v/>
      </c>
      <c r="S439" s="66">
        <f t="shared" si="78"/>
        <v>0</v>
      </c>
      <c r="T439" s="58">
        <f t="shared" si="79"/>
        <v>0</v>
      </c>
      <c r="U439" s="58">
        <f t="shared" si="80"/>
        <v>0</v>
      </c>
      <c r="V439" s="58">
        <f t="shared" si="81"/>
        <v>0</v>
      </c>
      <c r="W439" s="58">
        <f t="shared" si="82"/>
        <v>0</v>
      </c>
      <c r="X439" s="58">
        <f t="shared" si="83"/>
        <v>0</v>
      </c>
      <c r="Y439" s="58">
        <f t="shared" si="84"/>
        <v>0</v>
      </c>
      <c r="Z439" s="1">
        <f t="shared" si="85"/>
        <v>0</v>
      </c>
      <c r="AE439" s="51">
        <f t="shared" si="76"/>
        <v>0</v>
      </c>
    </row>
    <row r="440" spans="1:31" ht="18.75" x14ac:dyDescent="0.2">
      <c r="A440" s="24">
        <f t="shared" si="75"/>
        <v>423</v>
      </c>
      <c r="B440" s="25">
        <f>Formátování_v3!B442</f>
        <v>0</v>
      </c>
      <c r="C440" s="244">
        <f>Formátování_v3!C442</f>
        <v>0</v>
      </c>
      <c r="D440" s="245"/>
      <c r="E440" s="245"/>
      <c r="F440" s="245"/>
      <c r="G440" s="245"/>
      <c r="H440" s="246"/>
      <c r="I440" s="67">
        <f>Formátování_v3!D442</f>
        <v>0</v>
      </c>
      <c r="J440" s="68">
        <f>Formátování_v3!F442</f>
        <v>0</v>
      </c>
      <c r="K440" s="69">
        <f>Formátování_v3!G442</f>
        <v>0</v>
      </c>
      <c r="L440" s="113" t="str">
        <f>IF(LEN(Formátování_v3!J442)-LEN(SUBSTITUTE(UPPER(Formátování_v3!J442),"B",""))&gt;0,"0,5",IF(LEN(Formátování_v3!L442)-LEN(SUBSTITUTE(UPPER(Formátování_v3!L442),"B",""))&gt;0,"1",IF(LEN(Formátování_v3!N442)-LEN(SUBSTITUTE(UPPER(Formátování_v3!N442),"B",""))&gt;0,"2","")))</f>
        <v/>
      </c>
      <c r="M440" s="114" t="str">
        <f>IF(LEN(Formátování_v3!J442)+LEN(Formátování_v3!L442)+LEN(Formátování_v3!N442)-LEN(SUBSTITUTE(UPPER(Formátování_v3!J442),"B",""))-LEN(SUBSTITUTE(UPPER(Formátování_v3!L442),"B",""))-LEN(SUBSTITUTE(UPPER(Formátování_v3!N442),"B",""))&gt;1,IF(ISERROR(FIND("B",UPPER(Formátování_v3!N442),1)),IF(ISERROR(FIND("B",UPPER(Formátování_v3!L442),1)),"0,5","1"),"2"),"")</f>
        <v/>
      </c>
      <c r="N440" s="114" t="str">
        <f>IF(LEN(Formátování_v3!J442)-LEN(SUBSTITUTE(UPPER(Formátování_v3!J442),"A",""))&gt;0,"0,5",IF(LEN(Formátování_v3!L442)-LEN(SUBSTITUTE(UPPER(Formátování_v3!L442),"A",""))&gt;0,"1",IF(LEN(Formátování_v3!N442)-LEN(SUBSTITUTE(UPPER(Formátování_v3!N442),"A",""))&gt;0,"2","")))</f>
        <v/>
      </c>
      <c r="O440" s="115" t="str">
        <f>IF(LEN(Formátování_v3!J442)+LEN(Formátování_v3!L442)+LEN(Formátování_v3!N442)-LEN(SUBSTITUTE(UPPER(Formátování_v3!J442),"A",""))-LEN(SUBSTITUTE(UPPER(Formátování_v3!L442),"A",""))-LEN(SUBSTITUTE(UPPER(Formátování_v3!N442),"A",""))&gt;1,IF(ISERROR(FIND("A",UPPER(Formátování_v3!N442),1)),IF(ISERROR(FIND("A",UPPER(Formátování_v3!L442),1)),"0,5","1"),"2"),"")</f>
        <v/>
      </c>
      <c r="P440" s="48"/>
      <c r="Q440" s="65">
        <f t="shared" si="77"/>
        <v>0</v>
      </c>
      <c r="R440" s="65" t="str">
        <f>IF(Formátování_v3!P442 &lt;&gt; "",Formátování_v3!P442,"")</f>
        <v/>
      </c>
      <c r="S440" s="66">
        <f t="shared" si="78"/>
        <v>0</v>
      </c>
      <c r="T440" s="58">
        <f t="shared" si="79"/>
        <v>0</v>
      </c>
      <c r="U440" s="58">
        <f t="shared" si="80"/>
        <v>0</v>
      </c>
      <c r="V440" s="58">
        <f t="shared" si="81"/>
        <v>0</v>
      </c>
      <c r="W440" s="58">
        <f t="shared" si="82"/>
        <v>0</v>
      </c>
      <c r="X440" s="58">
        <f t="shared" si="83"/>
        <v>0</v>
      </c>
      <c r="Y440" s="58">
        <f t="shared" si="84"/>
        <v>0</v>
      </c>
      <c r="Z440" s="1">
        <f t="shared" si="85"/>
        <v>0</v>
      </c>
      <c r="AE440" s="51">
        <f t="shared" si="76"/>
        <v>0</v>
      </c>
    </row>
    <row r="441" spans="1:31" ht="18.75" x14ac:dyDescent="0.2">
      <c r="A441" s="24">
        <f t="shared" si="75"/>
        <v>424</v>
      </c>
      <c r="B441" s="25">
        <f>Formátování_v3!B443</f>
        <v>0</v>
      </c>
      <c r="C441" s="244">
        <f>Formátování_v3!C443</f>
        <v>0</v>
      </c>
      <c r="D441" s="245"/>
      <c r="E441" s="245"/>
      <c r="F441" s="245"/>
      <c r="G441" s="245"/>
      <c r="H441" s="246"/>
      <c r="I441" s="67">
        <f>Formátování_v3!D443</f>
        <v>0</v>
      </c>
      <c r="J441" s="68">
        <f>Formátování_v3!F443</f>
        <v>0</v>
      </c>
      <c r="K441" s="69">
        <f>Formátování_v3!G443</f>
        <v>0</v>
      </c>
      <c r="L441" s="113" t="str">
        <f>IF(LEN(Formátování_v3!J443)-LEN(SUBSTITUTE(UPPER(Formátování_v3!J443),"B",""))&gt;0,"0,5",IF(LEN(Formátování_v3!L443)-LEN(SUBSTITUTE(UPPER(Formátování_v3!L443),"B",""))&gt;0,"1",IF(LEN(Formátování_v3!N443)-LEN(SUBSTITUTE(UPPER(Formátování_v3!N443),"B",""))&gt;0,"2","")))</f>
        <v/>
      </c>
      <c r="M441" s="114" t="str">
        <f>IF(LEN(Formátování_v3!J443)+LEN(Formátování_v3!L443)+LEN(Formátování_v3!N443)-LEN(SUBSTITUTE(UPPER(Formátování_v3!J443),"B",""))-LEN(SUBSTITUTE(UPPER(Formátování_v3!L443),"B",""))-LEN(SUBSTITUTE(UPPER(Formátování_v3!N443),"B",""))&gt;1,IF(ISERROR(FIND("B",UPPER(Formátování_v3!N443),1)),IF(ISERROR(FIND("B",UPPER(Formátování_v3!L443),1)),"0,5","1"),"2"),"")</f>
        <v/>
      </c>
      <c r="N441" s="114" t="str">
        <f>IF(LEN(Formátování_v3!J443)-LEN(SUBSTITUTE(UPPER(Formátování_v3!J443),"A",""))&gt;0,"0,5",IF(LEN(Formátování_v3!L443)-LEN(SUBSTITUTE(UPPER(Formátování_v3!L443),"A",""))&gt;0,"1",IF(LEN(Formátování_v3!N443)-LEN(SUBSTITUTE(UPPER(Formátování_v3!N443),"A",""))&gt;0,"2","")))</f>
        <v/>
      </c>
      <c r="O441" s="115" t="str">
        <f>IF(LEN(Formátování_v3!J443)+LEN(Formátování_v3!L443)+LEN(Formátování_v3!N443)-LEN(SUBSTITUTE(UPPER(Formátování_v3!J443),"A",""))-LEN(SUBSTITUTE(UPPER(Formátování_v3!L443),"A",""))-LEN(SUBSTITUTE(UPPER(Formátování_v3!N443),"A",""))&gt;1,IF(ISERROR(FIND("A",UPPER(Formátování_v3!N443),1)),IF(ISERROR(FIND("A",UPPER(Formátování_v3!L443),1)),"0,5","1"),"2"),"")</f>
        <v/>
      </c>
      <c r="P441" s="48"/>
      <c r="Q441" s="65">
        <f t="shared" si="77"/>
        <v>0</v>
      </c>
      <c r="R441" s="65" t="str">
        <f>IF(Formátování_v3!P443 &lt;&gt; "",Formátování_v3!P443,"")</f>
        <v/>
      </c>
      <c r="S441" s="66">
        <f t="shared" si="78"/>
        <v>0</v>
      </c>
      <c r="T441" s="58">
        <f t="shared" si="79"/>
        <v>0</v>
      </c>
      <c r="U441" s="58">
        <f t="shared" si="80"/>
        <v>0</v>
      </c>
      <c r="V441" s="58">
        <f t="shared" si="81"/>
        <v>0</v>
      </c>
      <c r="W441" s="58">
        <f t="shared" si="82"/>
        <v>0</v>
      </c>
      <c r="X441" s="58">
        <f t="shared" si="83"/>
        <v>0</v>
      </c>
      <c r="Y441" s="58">
        <f t="shared" si="84"/>
        <v>0</v>
      </c>
      <c r="Z441" s="1">
        <f t="shared" si="85"/>
        <v>0</v>
      </c>
      <c r="AE441" s="51">
        <f t="shared" si="76"/>
        <v>0</v>
      </c>
    </row>
    <row r="442" spans="1:31" ht="18.75" x14ac:dyDescent="0.2">
      <c r="A442" s="24">
        <f t="shared" si="75"/>
        <v>425</v>
      </c>
      <c r="B442" s="25">
        <f>Formátování_v3!B444</f>
        <v>0</v>
      </c>
      <c r="C442" s="244">
        <f>Formátování_v3!C444</f>
        <v>0</v>
      </c>
      <c r="D442" s="245"/>
      <c r="E442" s="245"/>
      <c r="F442" s="245"/>
      <c r="G442" s="245"/>
      <c r="H442" s="246"/>
      <c r="I442" s="67">
        <f>Formátování_v3!D444</f>
        <v>0</v>
      </c>
      <c r="J442" s="68">
        <f>Formátování_v3!F444</f>
        <v>0</v>
      </c>
      <c r="K442" s="69">
        <f>Formátování_v3!G444</f>
        <v>0</v>
      </c>
      <c r="L442" s="113" t="str">
        <f>IF(LEN(Formátování_v3!J444)-LEN(SUBSTITUTE(UPPER(Formátování_v3!J444),"B",""))&gt;0,"0,5",IF(LEN(Formátování_v3!L444)-LEN(SUBSTITUTE(UPPER(Formátování_v3!L444),"B",""))&gt;0,"1",IF(LEN(Formátování_v3!N444)-LEN(SUBSTITUTE(UPPER(Formátování_v3!N444),"B",""))&gt;0,"2","")))</f>
        <v/>
      </c>
      <c r="M442" s="114" t="str">
        <f>IF(LEN(Formátování_v3!J444)+LEN(Formátování_v3!L444)+LEN(Formátování_v3!N444)-LEN(SUBSTITUTE(UPPER(Formátování_v3!J444),"B",""))-LEN(SUBSTITUTE(UPPER(Formátování_v3!L444),"B",""))-LEN(SUBSTITUTE(UPPER(Formátování_v3!N444),"B",""))&gt;1,IF(ISERROR(FIND("B",UPPER(Formátování_v3!N444),1)),IF(ISERROR(FIND("B",UPPER(Formátování_v3!L444),1)),"0,5","1"),"2"),"")</f>
        <v/>
      </c>
      <c r="N442" s="114" t="str">
        <f>IF(LEN(Formátování_v3!J444)-LEN(SUBSTITUTE(UPPER(Formátování_v3!J444),"A",""))&gt;0,"0,5",IF(LEN(Formátování_v3!L444)-LEN(SUBSTITUTE(UPPER(Formátování_v3!L444),"A",""))&gt;0,"1",IF(LEN(Formátování_v3!N444)-LEN(SUBSTITUTE(UPPER(Formátování_v3!N444),"A",""))&gt;0,"2","")))</f>
        <v/>
      </c>
      <c r="O442" s="115" t="str">
        <f>IF(LEN(Formátování_v3!J444)+LEN(Formátování_v3!L444)+LEN(Formátování_v3!N444)-LEN(SUBSTITUTE(UPPER(Formátování_v3!J444),"A",""))-LEN(SUBSTITUTE(UPPER(Formátování_v3!L444),"A",""))-LEN(SUBSTITUTE(UPPER(Formátování_v3!N444),"A",""))&gt;1,IF(ISERROR(FIND("A",UPPER(Formátování_v3!N444),1)),IF(ISERROR(FIND("A",UPPER(Formátování_v3!L444),1)),"0,5","1"),"2"),"")</f>
        <v/>
      </c>
      <c r="P442" s="48"/>
      <c r="Q442" s="65">
        <f t="shared" si="77"/>
        <v>0</v>
      </c>
      <c r="R442" s="65" t="str">
        <f>IF(Formátování_v3!P444 &lt;&gt; "",Formátování_v3!P444,"")</f>
        <v/>
      </c>
      <c r="S442" s="66">
        <f t="shared" si="78"/>
        <v>0</v>
      </c>
      <c r="T442" s="58">
        <f t="shared" si="79"/>
        <v>0</v>
      </c>
      <c r="U442" s="58">
        <f t="shared" si="80"/>
        <v>0</v>
      </c>
      <c r="V442" s="58">
        <f t="shared" si="81"/>
        <v>0</v>
      </c>
      <c r="W442" s="58">
        <f t="shared" si="82"/>
        <v>0</v>
      </c>
      <c r="X442" s="58">
        <f t="shared" si="83"/>
        <v>0</v>
      </c>
      <c r="Y442" s="58">
        <f t="shared" si="84"/>
        <v>0</v>
      </c>
      <c r="Z442" s="1">
        <f t="shared" si="85"/>
        <v>0</v>
      </c>
      <c r="AE442" s="51">
        <f t="shared" si="76"/>
        <v>0</v>
      </c>
    </row>
    <row r="443" spans="1:31" ht="18.75" x14ac:dyDescent="0.2">
      <c r="A443" s="24">
        <f t="shared" si="75"/>
        <v>426</v>
      </c>
      <c r="B443" s="25">
        <f>Formátování_v3!B445</f>
        <v>0</v>
      </c>
      <c r="C443" s="244">
        <f>Formátování_v3!C445</f>
        <v>0</v>
      </c>
      <c r="D443" s="245"/>
      <c r="E443" s="245"/>
      <c r="F443" s="245"/>
      <c r="G443" s="245"/>
      <c r="H443" s="246"/>
      <c r="I443" s="67">
        <f>Formátování_v3!D445</f>
        <v>0</v>
      </c>
      <c r="J443" s="68">
        <f>Formátování_v3!F445</f>
        <v>0</v>
      </c>
      <c r="K443" s="69">
        <f>Formátování_v3!G445</f>
        <v>0</v>
      </c>
      <c r="L443" s="113" t="str">
        <f>IF(LEN(Formátování_v3!J445)-LEN(SUBSTITUTE(UPPER(Formátování_v3!J445),"B",""))&gt;0,"0,5",IF(LEN(Formátování_v3!L445)-LEN(SUBSTITUTE(UPPER(Formátování_v3!L445),"B",""))&gt;0,"1",IF(LEN(Formátování_v3!N445)-LEN(SUBSTITUTE(UPPER(Formátování_v3!N445),"B",""))&gt;0,"2","")))</f>
        <v/>
      </c>
      <c r="M443" s="114" t="str">
        <f>IF(LEN(Formátování_v3!J445)+LEN(Formátování_v3!L445)+LEN(Formátování_v3!N445)-LEN(SUBSTITUTE(UPPER(Formátování_v3!J445),"B",""))-LEN(SUBSTITUTE(UPPER(Formátování_v3!L445),"B",""))-LEN(SUBSTITUTE(UPPER(Formátování_v3!N445),"B",""))&gt;1,IF(ISERROR(FIND("B",UPPER(Formátování_v3!N445),1)),IF(ISERROR(FIND("B",UPPER(Formátování_v3!L445),1)),"0,5","1"),"2"),"")</f>
        <v/>
      </c>
      <c r="N443" s="114" t="str">
        <f>IF(LEN(Formátování_v3!J445)-LEN(SUBSTITUTE(UPPER(Formátování_v3!J445),"A",""))&gt;0,"0,5",IF(LEN(Formátování_v3!L445)-LEN(SUBSTITUTE(UPPER(Formátování_v3!L445),"A",""))&gt;0,"1",IF(LEN(Formátování_v3!N445)-LEN(SUBSTITUTE(UPPER(Formátování_v3!N445),"A",""))&gt;0,"2","")))</f>
        <v/>
      </c>
      <c r="O443" s="115" t="str">
        <f>IF(LEN(Formátování_v3!J445)+LEN(Formátování_v3!L445)+LEN(Formátování_v3!N445)-LEN(SUBSTITUTE(UPPER(Formátování_v3!J445),"A",""))-LEN(SUBSTITUTE(UPPER(Formátování_v3!L445),"A",""))-LEN(SUBSTITUTE(UPPER(Formátování_v3!N445),"A",""))&gt;1,IF(ISERROR(FIND("A",UPPER(Formátování_v3!N445),1)),IF(ISERROR(FIND("A",UPPER(Formátování_v3!L445),1)),"0,5","1"),"2"),"")</f>
        <v/>
      </c>
      <c r="P443" s="48"/>
      <c r="Q443" s="65">
        <f t="shared" si="77"/>
        <v>0</v>
      </c>
      <c r="R443" s="65" t="str">
        <f>IF(Formátování_v3!P445 &lt;&gt; "",Formátování_v3!P445,"")</f>
        <v/>
      </c>
      <c r="S443" s="66">
        <f t="shared" si="78"/>
        <v>0</v>
      </c>
      <c r="T443" s="58">
        <f t="shared" si="79"/>
        <v>0</v>
      </c>
      <c r="U443" s="58">
        <f t="shared" si="80"/>
        <v>0</v>
      </c>
      <c r="V443" s="58">
        <f t="shared" si="81"/>
        <v>0</v>
      </c>
      <c r="W443" s="58">
        <f t="shared" si="82"/>
        <v>0</v>
      </c>
      <c r="X443" s="58">
        <f t="shared" si="83"/>
        <v>0</v>
      </c>
      <c r="Y443" s="58">
        <f t="shared" si="84"/>
        <v>0</v>
      </c>
      <c r="Z443" s="1">
        <f t="shared" si="85"/>
        <v>0</v>
      </c>
      <c r="AE443" s="51">
        <f t="shared" si="76"/>
        <v>0</v>
      </c>
    </row>
    <row r="444" spans="1:31" ht="18.75" x14ac:dyDescent="0.2">
      <c r="A444" s="24">
        <f t="shared" si="75"/>
        <v>427</v>
      </c>
      <c r="B444" s="25">
        <f>Formátování_v3!B446</f>
        <v>0</v>
      </c>
      <c r="C444" s="244">
        <f>Formátování_v3!C446</f>
        <v>0</v>
      </c>
      <c r="D444" s="245"/>
      <c r="E444" s="245"/>
      <c r="F444" s="245"/>
      <c r="G444" s="245"/>
      <c r="H444" s="246"/>
      <c r="I444" s="67">
        <f>Formátování_v3!D446</f>
        <v>0</v>
      </c>
      <c r="J444" s="68">
        <f>Formátování_v3!F446</f>
        <v>0</v>
      </c>
      <c r="K444" s="69">
        <f>Formátování_v3!G446</f>
        <v>0</v>
      </c>
      <c r="L444" s="113" t="str">
        <f>IF(LEN(Formátování_v3!J446)-LEN(SUBSTITUTE(UPPER(Formátování_v3!J446),"B",""))&gt;0,"0,5",IF(LEN(Formátování_v3!L446)-LEN(SUBSTITUTE(UPPER(Formátování_v3!L446),"B",""))&gt;0,"1",IF(LEN(Formátování_v3!N446)-LEN(SUBSTITUTE(UPPER(Formátování_v3!N446),"B",""))&gt;0,"2","")))</f>
        <v/>
      </c>
      <c r="M444" s="114" t="str">
        <f>IF(LEN(Formátování_v3!J446)+LEN(Formátování_v3!L446)+LEN(Formátování_v3!N446)-LEN(SUBSTITUTE(UPPER(Formátování_v3!J446),"B",""))-LEN(SUBSTITUTE(UPPER(Formátování_v3!L446),"B",""))-LEN(SUBSTITUTE(UPPER(Formátování_v3!N446),"B",""))&gt;1,IF(ISERROR(FIND("B",UPPER(Formátování_v3!N446),1)),IF(ISERROR(FIND("B",UPPER(Formátování_v3!L446),1)),"0,5","1"),"2"),"")</f>
        <v/>
      </c>
      <c r="N444" s="114" t="str">
        <f>IF(LEN(Formátování_v3!J446)-LEN(SUBSTITUTE(UPPER(Formátování_v3!J446),"A",""))&gt;0,"0,5",IF(LEN(Formátování_v3!L446)-LEN(SUBSTITUTE(UPPER(Formátování_v3!L446),"A",""))&gt;0,"1",IF(LEN(Formátování_v3!N446)-LEN(SUBSTITUTE(UPPER(Formátování_v3!N446),"A",""))&gt;0,"2","")))</f>
        <v/>
      </c>
      <c r="O444" s="115" t="str">
        <f>IF(LEN(Formátování_v3!J446)+LEN(Formátování_v3!L446)+LEN(Formátování_v3!N446)-LEN(SUBSTITUTE(UPPER(Formátování_v3!J446),"A",""))-LEN(SUBSTITUTE(UPPER(Formátování_v3!L446),"A",""))-LEN(SUBSTITUTE(UPPER(Formátování_v3!N446),"A",""))&gt;1,IF(ISERROR(FIND("A",UPPER(Formátování_v3!N446),1)),IF(ISERROR(FIND("A",UPPER(Formátování_v3!L446),1)),"0,5","1"),"2"),"")</f>
        <v/>
      </c>
      <c r="P444" s="48"/>
      <c r="Q444" s="65">
        <f t="shared" si="77"/>
        <v>0</v>
      </c>
      <c r="R444" s="65" t="str">
        <f>IF(Formátování_v3!P446 &lt;&gt; "",Formátování_v3!P446,"")</f>
        <v/>
      </c>
      <c r="S444" s="66">
        <f t="shared" si="78"/>
        <v>0</v>
      </c>
      <c r="T444" s="58">
        <f t="shared" si="79"/>
        <v>0</v>
      </c>
      <c r="U444" s="58">
        <f t="shared" si="80"/>
        <v>0</v>
      </c>
      <c r="V444" s="58">
        <f t="shared" si="81"/>
        <v>0</v>
      </c>
      <c r="W444" s="58">
        <f t="shared" si="82"/>
        <v>0</v>
      </c>
      <c r="X444" s="58">
        <f t="shared" si="83"/>
        <v>0</v>
      </c>
      <c r="Y444" s="58">
        <f t="shared" si="84"/>
        <v>0</v>
      </c>
      <c r="Z444" s="1">
        <f t="shared" si="85"/>
        <v>0</v>
      </c>
      <c r="AE444" s="51">
        <f t="shared" si="76"/>
        <v>0</v>
      </c>
    </row>
    <row r="445" spans="1:31" ht="18.75" x14ac:dyDescent="0.2">
      <c r="A445" s="24">
        <f t="shared" si="75"/>
        <v>428</v>
      </c>
      <c r="B445" s="25">
        <f>Formátování_v3!B447</f>
        <v>0</v>
      </c>
      <c r="C445" s="244">
        <f>Formátování_v3!C447</f>
        <v>0</v>
      </c>
      <c r="D445" s="245"/>
      <c r="E445" s="245"/>
      <c r="F445" s="245"/>
      <c r="G445" s="245"/>
      <c r="H445" s="246"/>
      <c r="I445" s="67">
        <f>Formátování_v3!D447</f>
        <v>0</v>
      </c>
      <c r="J445" s="68">
        <f>Formátování_v3!F447</f>
        <v>0</v>
      </c>
      <c r="K445" s="69">
        <f>Formátování_v3!G447</f>
        <v>0</v>
      </c>
      <c r="L445" s="113" t="str">
        <f>IF(LEN(Formátování_v3!J447)-LEN(SUBSTITUTE(UPPER(Formátování_v3!J447),"B",""))&gt;0,"0,5",IF(LEN(Formátování_v3!L447)-LEN(SUBSTITUTE(UPPER(Formátování_v3!L447),"B",""))&gt;0,"1",IF(LEN(Formátování_v3!N447)-LEN(SUBSTITUTE(UPPER(Formátování_v3!N447),"B",""))&gt;0,"2","")))</f>
        <v/>
      </c>
      <c r="M445" s="114" t="str">
        <f>IF(LEN(Formátování_v3!J447)+LEN(Formátování_v3!L447)+LEN(Formátování_v3!N447)-LEN(SUBSTITUTE(UPPER(Formátování_v3!J447),"B",""))-LEN(SUBSTITUTE(UPPER(Formátování_v3!L447),"B",""))-LEN(SUBSTITUTE(UPPER(Formátování_v3!N447),"B",""))&gt;1,IF(ISERROR(FIND("B",UPPER(Formátování_v3!N447),1)),IF(ISERROR(FIND("B",UPPER(Formátování_v3!L447),1)),"0,5","1"),"2"),"")</f>
        <v/>
      </c>
      <c r="N445" s="114" t="str">
        <f>IF(LEN(Formátování_v3!J447)-LEN(SUBSTITUTE(UPPER(Formátování_v3!J447),"A",""))&gt;0,"0,5",IF(LEN(Formátování_v3!L447)-LEN(SUBSTITUTE(UPPER(Formátování_v3!L447),"A",""))&gt;0,"1",IF(LEN(Formátování_v3!N447)-LEN(SUBSTITUTE(UPPER(Formátování_v3!N447),"A",""))&gt;0,"2","")))</f>
        <v/>
      </c>
      <c r="O445" s="115" t="str">
        <f>IF(LEN(Formátování_v3!J447)+LEN(Formátování_v3!L447)+LEN(Formátování_v3!N447)-LEN(SUBSTITUTE(UPPER(Formátování_v3!J447),"A",""))-LEN(SUBSTITUTE(UPPER(Formátování_v3!L447),"A",""))-LEN(SUBSTITUTE(UPPER(Formátování_v3!N447),"A",""))&gt;1,IF(ISERROR(FIND("A",UPPER(Formátování_v3!N447),1)),IF(ISERROR(FIND("A",UPPER(Formátování_v3!L447),1)),"0,5","1"),"2"),"")</f>
        <v/>
      </c>
      <c r="P445" s="48"/>
      <c r="Q445" s="65">
        <f t="shared" si="77"/>
        <v>0</v>
      </c>
      <c r="R445" s="65" t="str">
        <f>IF(Formátování_v3!P447 &lt;&gt; "",Formátování_v3!P447,"")</f>
        <v/>
      </c>
      <c r="S445" s="66">
        <f t="shared" si="78"/>
        <v>0</v>
      </c>
      <c r="T445" s="58">
        <f t="shared" si="79"/>
        <v>0</v>
      </c>
      <c r="U445" s="58">
        <f t="shared" si="80"/>
        <v>0</v>
      </c>
      <c r="V445" s="58">
        <f t="shared" si="81"/>
        <v>0</v>
      </c>
      <c r="W445" s="58">
        <f t="shared" si="82"/>
        <v>0</v>
      </c>
      <c r="X445" s="58">
        <f t="shared" si="83"/>
        <v>0</v>
      </c>
      <c r="Y445" s="58">
        <f t="shared" si="84"/>
        <v>0</v>
      </c>
      <c r="Z445" s="1">
        <f t="shared" si="85"/>
        <v>0</v>
      </c>
      <c r="AE445" s="51">
        <f t="shared" si="76"/>
        <v>0</v>
      </c>
    </row>
    <row r="446" spans="1:31" ht="18.75" x14ac:dyDescent="0.2">
      <c r="A446" s="24">
        <f t="shared" si="75"/>
        <v>429</v>
      </c>
      <c r="B446" s="25">
        <f>Formátování_v3!B448</f>
        <v>0</v>
      </c>
      <c r="C446" s="244">
        <f>Formátování_v3!C448</f>
        <v>0</v>
      </c>
      <c r="D446" s="245"/>
      <c r="E446" s="245"/>
      <c r="F446" s="245"/>
      <c r="G446" s="245"/>
      <c r="H446" s="246"/>
      <c r="I446" s="67">
        <f>Formátování_v3!D448</f>
        <v>0</v>
      </c>
      <c r="J446" s="68">
        <f>Formátování_v3!F448</f>
        <v>0</v>
      </c>
      <c r="K446" s="69">
        <f>Formátování_v3!G448</f>
        <v>0</v>
      </c>
      <c r="L446" s="113" t="str">
        <f>IF(LEN(Formátování_v3!J448)-LEN(SUBSTITUTE(UPPER(Formátování_v3!J448),"B",""))&gt;0,"0,5",IF(LEN(Formátování_v3!L448)-LEN(SUBSTITUTE(UPPER(Formátování_v3!L448),"B",""))&gt;0,"1",IF(LEN(Formátování_v3!N448)-LEN(SUBSTITUTE(UPPER(Formátování_v3!N448),"B",""))&gt;0,"2","")))</f>
        <v/>
      </c>
      <c r="M446" s="114" t="str">
        <f>IF(LEN(Formátování_v3!J448)+LEN(Formátování_v3!L448)+LEN(Formátování_v3!N448)-LEN(SUBSTITUTE(UPPER(Formátování_v3!J448),"B",""))-LEN(SUBSTITUTE(UPPER(Formátování_v3!L448),"B",""))-LEN(SUBSTITUTE(UPPER(Formátování_v3!N448),"B",""))&gt;1,IF(ISERROR(FIND("B",UPPER(Formátování_v3!N448),1)),IF(ISERROR(FIND("B",UPPER(Formátování_v3!L448),1)),"0,5","1"),"2"),"")</f>
        <v/>
      </c>
      <c r="N446" s="114" t="str">
        <f>IF(LEN(Formátování_v3!J448)-LEN(SUBSTITUTE(UPPER(Formátování_v3!J448),"A",""))&gt;0,"0,5",IF(LEN(Formátování_v3!L448)-LEN(SUBSTITUTE(UPPER(Formátování_v3!L448),"A",""))&gt;0,"1",IF(LEN(Formátování_v3!N448)-LEN(SUBSTITUTE(UPPER(Formátování_v3!N448),"A",""))&gt;0,"2","")))</f>
        <v/>
      </c>
      <c r="O446" s="115" t="str">
        <f>IF(LEN(Formátování_v3!J448)+LEN(Formátování_v3!L448)+LEN(Formátování_v3!N448)-LEN(SUBSTITUTE(UPPER(Formátování_v3!J448),"A",""))-LEN(SUBSTITUTE(UPPER(Formátování_v3!L448),"A",""))-LEN(SUBSTITUTE(UPPER(Formátování_v3!N448),"A",""))&gt;1,IF(ISERROR(FIND("A",UPPER(Formátování_v3!N448),1)),IF(ISERROR(FIND("A",UPPER(Formátování_v3!L448),1)),"0,5","1"),"2"),"")</f>
        <v/>
      </c>
      <c r="P446" s="48"/>
      <c r="Q446" s="65">
        <f t="shared" si="77"/>
        <v>0</v>
      </c>
      <c r="R446" s="65" t="str">
        <f>IF(Formátování_v3!P448 &lt;&gt; "",Formátování_v3!P448,"")</f>
        <v/>
      </c>
      <c r="S446" s="66">
        <f t="shared" si="78"/>
        <v>0</v>
      </c>
      <c r="T446" s="58">
        <f t="shared" si="79"/>
        <v>0</v>
      </c>
      <c r="U446" s="58">
        <f t="shared" si="80"/>
        <v>0</v>
      </c>
      <c r="V446" s="58">
        <f t="shared" si="81"/>
        <v>0</v>
      </c>
      <c r="W446" s="58">
        <f t="shared" si="82"/>
        <v>0</v>
      </c>
      <c r="X446" s="58">
        <f t="shared" si="83"/>
        <v>0</v>
      </c>
      <c r="Y446" s="58">
        <f t="shared" si="84"/>
        <v>0</v>
      </c>
      <c r="Z446" s="1">
        <f t="shared" si="85"/>
        <v>0</v>
      </c>
      <c r="AE446" s="51">
        <f t="shared" si="76"/>
        <v>0</v>
      </c>
    </row>
    <row r="447" spans="1:31" ht="18.75" x14ac:dyDescent="0.2">
      <c r="A447" s="24">
        <f t="shared" si="75"/>
        <v>430</v>
      </c>
      <c r="B447" s="25">
        <f>Formátování_v3!B449</f>
        <v>0</v>
      </c>
      <c r="C447" s="244">
        <f>Formátování_v3!C449</f>
        <v>0</v>
      </c>
      <c r="D447" s="245"/>
      <c r="E447" s="245"/>
      <c r="F447" s="245"/>
      <c r="G447" s="245"/>
      <c r="H447" s="246"/>
      <c r="I447" s="67">
        <f>Formátování_v3!D449</f>
        <v>0</v>
      </c>
      <c r="J447" s="68">
        <f>Formátování_v3!F449</f>
        <v>0</v>
      </c>
      <c r="K447" s="69">
        <f>Formátování_v3!G449</f>
        <v>0</v>
      </c>
      <c r="L447" s="113" t="str">
        <f>IF(LEN(Formátování_v3!J449)-LEN(SUBSTITUTE(UPPER(Formátování_v3!J449),"B",""))&gt;0,"0,5",IF(LEN(Formátování_v3!L449)-LEN(SUBSTITUTE(UPPER(Formátování_v3!L449),"B",""))&gt;0,"1",IF(LEN(Formátování_v3!N449)-LEN(SUBSTITUTE(UPPER(Formátování_v3!N449),"B",""))&gt;0,"2","")))</f>
        <v/>
      </c>
      <c r="M447" s="114" t="str">
        <f>IF(LEN(Formátování_v3!J449)+LEN(Formátování_v3!L449)+LEN(Formátování_v3!N449)-LEN(SUBSTITUTE(UPPER(Formátování_v3!J449),"B",""))-LEN(SUBSTITUTE(UPPER(Formátování_v3!L449),"B",""))-LEN(SUBSTITUTE(UPPER(Formátování_v3!N449),"B",""))&gt;1,IF(ISERROR(FIND("B",UPPER(Formátování_v3!N449),1)),IF(ISERROR(FIND("B",UPPER(Formátování_v3!L449),1)),"0,5","1"),"2"),"")</f>
        <v/>
      </c>
      <c r="N447" s="114" t="str">
        <f>IF(LEN(Formátování_v3!J449)-LEN(SUBSTITUTE(UPPER(Formátování_v3!J449),"A",""))&gt;0,"0,5",IF(LEN(Formátování_v3!L449)-LEN(SUBSTITUTE(UPPER(Formátování_v3!L449),"A",""))&gt;0,"1",IF(LEN(Formátování_v3!N449)-LEN(SUBSTITUTE(UPPER(Formátování_v3!N449),"A",""))&gt;0,"2","")))</f>
        <v/>
      </c>
      <c r="O447" s="115" t="str">
        <f>IF(LEN(Formátování_v3!J449)+LEN(Formátování_v3!L449)+LEN(Formátování_v3!N449)-LEN(SUBSTITUTE(UPPER(Formátování_v3!J449),"A",""))-LEN(SUBSTITUTE(UPPER(Formátování_v3!L449),"A",""))-LEN(SUBSTITUTE(UPPER(Formátování_v3!N449),"A",""))&gt;1,IF(ISERROR(FIND("A",UPPER(Formátování_v3!N449),1)),IF(ISERROR(FIND("A",UPPER(Formátování_v3!L449),1)),"0,5","1"),"2"),"")</f>
        <v/>
      </c>
      <c r="P447" s="48"/>
      <c r="Q447" s="65">
        <f t="shared" si="77"/>
        <v>0</v>
      </c>
      <c r="R447" s="65" t="str">
        <f>IF(Formátování_v3!P449 &lt;&gt; "",Formátování_v3!P449,"")</f>
        <v/>
      </c>
      <c r="S447" s="66">
        <f t="shared" si="78"/>
        <v>0</v>
      </c>
      <c r="T447" s="58">
        <f t="shared" si="79"/>
        <v>0</v>
      </c>
      <c r="U447" s="58">
        <f t="shared" si="80"/>
        <v>0</v>
      </c>
      <c r="V447" s="58">
        <f t="shared" si="81"/>
        <v>0</v>
      </c>
      <c r="W447" s="58">
        <f t="shared" si="82"/>
        <v>0</v>
      </c>
      <c r="X447" s="58">
        <f t="shared" si="83"/>
        <v>0</v>
      </c>
      <c r="Y447" s="58">
        <f t="shared" si="84"/>
        <v>0</v>
      </c>
      <c r="Z447" s="1">
        <f t="shared" si="85"/>
        <v>0</v>
      </c>
      <c r="AE447" s="51">
        <f t="shared" si="76"/>
        <v>0</v>
      </c>
    </row>
    <row r="448" spans="1:31" ht="18.75" x14ac:dyDescent="0.2">
      <c r="A448" s="24">
        <f t="shared" si="75"/>
        <v>431</v>
      </c>
      <c r="B448" s="25">
        <f>Formátování_v3!B450</f>
        <v>0</v>
      </c>
      <c r="C448" s="244">
        <f>Formátování_v3!C450</f>
        <v>0</v>
      </c>
      <c r="D448" s="245"/>
      <c r="E448" s="245"/>
      <c r="F448" s="245"/>
      <c r="G448" s="245"/>
      <c r="H448" s="246"/>
      <c r="I448" s="67">
        <f>Formátování_v3!D450</f>
        <v>0</v>
      </c>
      <c r="J448" s="68">
        <f>Formátování_v3!F450</f>
        <v>0</v>
      </c>
      <c r="K448" s="69">
        <f>Formátování_v3!G450</f>
        <v>0</v>
      </c>
      <c r="L448" s="113" t="str">
        <f>IF(LEN(Formátování_v3!J450)-LEN(SUBSTITUTE(UPPER(Formátování_v3!J450),"B",""))&gt;0,"0,5",IF(LEN(Formátování_v3!L450)-LEN(SUBSTITUTE(UPPER(Formátování_v3!L450),"B",""))&gt;0,"1",IF(LEN(Formátování_v3!N450)-LEN(SUBSTITUTE(UPPER(Formátování_v3!N450),"B",""))&gt;0,"2","")))</f>
        <v/>
      </c>
      <c r="M448" s="114" t="str">
        <f>IF(LEN(Formátování_v3!J450)+LEN(Formátování_v3!L450)+LEN(Formátování_v3!N450)-LEN(SUBSTITUTE(UPPER(Formátování_v3!J450),"B",""))-LEN(SUBSTITUTE(UPPER(Formátování_v3!L450),"B",""))-LEN(SUBSTITUTE(UPPER(Formátování_v3!N450),"B",""))&gt;1,IF(ISERROR(FIND("B",UPPER(Formátování_v3!N450),1)),IF(ISERROR(FIND("B",UPPER(Formátování_v3!L450),1)),"0,5","1"),"2"),"")</f>
        <v/>
      </c>
      <c r="N448" s="114" t="str">
        <f>IF(LEN(Formátování_v3!J450)-LEN(SUBSTITUTE(UPPER(Formátování_v3!J450),"A",""))&gt;0,"0,5",IF(LEN(Formátování_v3!L450)-LEN(SUBSTITUTE(UPPER(Formátování_v3!L450),"A",""))&gt;0,"1",IF(LEN(Formátování_v3!N450)-LEN(SUBSTITUTE(UPPER(Formátování_v3!N450),"A",""))&gt;0,"2","")))</f>
        <v/>
      </c>
      <c r="O448" s="115" t="str">
        <f>IF(LEN(Formátování_v3!J450)+LEN(Formátování_v3!L450)+LEN(Formátování_v3!N450)-LEN(SUBSTITUTE(UPPER(Formátování_v3!J450),"A",""))-LEN(SUBSTITUTE(UPPER(Formátování_v3!L450),"A",""))-LEN(SUBSTITUTE(UPPER(Formátování_v3!N450),"A",""))&gt;1,IF(ISERROR(FIND("A",UPPER(Formátování_v3!N450),1)),IF(ISERROR(FIND("A",UPPER(Formátování_v3!L450),1)),"0,5","1"),"2"),"")</f>
        <v/>
      </c>
      <c r="P448" s="48"/>
      <c r="Q448" s="65">
        <f t="shared" ref="Q448:Q496" si="86">G$11</f>
        <v>0</v>
      </c>
      <c r="R448" s="65" t="str">
        <f>IF(Formátování_v3!P450 &lt;&gt; "",Formátování_v3!P450,"")</f>
        <v/>
      </c>
      <c r="S448" s="66">
        <f t="shared" ref="S448:S496" si="87">A$7</f>
        <v>0</v>
      </c>
      <c r="T448" s="58">
        <f t="shared" ref="T448:T496" si="88">D$12</f>
        <v>0</v>
      </c>
      <c r="U448" s="58">
        <f t="shared" ref="U448:U496" si="89">G$12</f>
        <v>0</v>
      </c>
      <c r="V448" s="58">
        <f t="shared" ref="V448:V496" si="90">D$13</f>
        <v>0</v>
      </c>
      <c r="W448" s="58">
        <f t="shared" ref="W448:W496" si="91">G$13</f>
        <v>0</v>
      </c>
      <c r="X448" s="58">
        <f t="shared" ref="X448:X496" si="92">D$14</f>
        <v>0</v>
      </c>
      <c r="Y448" s="58">
        <f t="shared" ref="Y448:Y496" si="93">G$14</f>
        <v>0</v>
      </c>
      <c r="Z448" s="1">
        <f t="shared" ref="Z448:Z496" si="94">D$11</f>
        <v>0</v>
      </c>
      <c r="AE448" s="51">
        <f t="shared" ref="AE448:AE496" si="95">IF(OR(L448&lt;&gt;"",M448&lt;&gt;"",N448&lt;&gt;"",O448&lt;&gt;""),1,0)</f>
        <v>0</v>
      </c>
    </row>
    <row r="449" spans="1:31" ht="18.75" x14ac:dyDescent="0.2">
      <c r="A449" s="24">
        <f t="shared" si="75"/>
        <v>432</v>
      </c>
      <c r="B449" s="25">
        <f>Formátování_v3!B451</f>
        <v>0</v>
      </c>
      <c r="C449" s="244">
        <f>Formátování_v3!C451</f>
        <v>0</v>
      </c>
      <c r="D449" s="245"/>
      <c r="E449" s="245"/>
      <c r="F449" s="245"/>
      <c r="G449" s="245"/>
      <c r="H449" s="246"/>
      <c r="I449" s="67">
        <f>Formátování_v3!D451</f>
        <v>0</v>
      </c>
      <c r="J449" s="68">
        <f>Formátování_v3!F451</f>
        <v>0</v>
      </c>
      <c r="K449" s="69">
        <f>Formátování_v3!G451</f>
        <v>0</v>
      </c>
      <c r="L449" s="113" t="str">
        <f>IF(LEN(Formátování_v3!J451)-LEN(SUBSTITUTE(UPPER(Formátování_v3!J451),"B",""))&gt;0,"0,5",IF(LEN(Formátování_v3!L451)-LEN(SUBSTITUTE(UPPER(Formátování_v3!L451),"B",""))&gt;0,"1",IF(LEN(Formátování_v3!N451)-LEN(SUBSTITUTE(UPPER(Formátování_v3!N451),"B",""))&gt;0,"2","")))</f>
        <v/>
      </c>
      <c r="M449" s="114" t="str">
        <f>IF(LEN(Formátování_v3!J451)+LEN(Formátování_v3!L451)+LEN(Formátování_v3!N451)-LEN(SUBSTITUTE(UPPER(Formátování_v3!J451),"B",""))-LEN(SUBSTITUTE(UPPER(Formátování_v3!L451),"B",""))-LEN(SUBSTITUTE(UPPER(Formátování_v3!N451),"B",""))&gt;1,IF(ISERROR(FIND("B",UPPER(Formátování_v3!N451),1)),IF(ISERROR(FIND("B",UPPER(Formátování_v3!L451),1)),"0,5","1"),"2"),"")</f>
        <v/>
      </c>
      <c r="N449" s="114" t="str">
        <f>IF(LEN(Formátování_v3!J451)-LEN(SUBSTITUTE(UPPER(Formátování_v3!J451),"A",""))&gt;0,"0,5",IF(LEN(Formátování_v3!L451)-LEN(SUBSTITUTE(UPPER(Formátování_v3!L451),"A",""))&gt;0,"1",IF(LEN(Formátování_v3!N451)-LEN(SUBSTITUTE(UPPER(Formátování_v3!N451),"A",""))&gt;0,"2","")))</f>
        <v/>
      </c>
      <c r="O449" s="115" t="str">
        <f>IF(LEN(Formátování_v3!J451)+LEN(Formátování_v3!L451)+LEN(Formátování_v3!N451)-LEN(SUBSTITUTE(UPPER(Formátování_v3!J451),"A",""))-LEN(SUBSTITUTE(UPPER(Formátování_v3!L451),"A",""))-LEN(SUBSTITUTE(UPPER(Formátování_v3!N451),"A",""))&gt;1,IF(ISERROR(FIND("A",UPPER(Formátování_v3!N451),1)),IF(ISERROR(FIND("A",UPPER(Formátování_v3!L451),1)),"0,5","1"),"2"),"")</f>
        <v/>
      </c>
      <c r="P449" s="48"/>
      <c r="Q449" s="65">
        <f t="shared" si="86"/>
        <v>0</v>
      </c>
      <c r="R449" s="65" t="str">
        <f>IF(Formátování_v3!P451 &lt;&gt; "",Formátování_v3!P451,"")</f>
        <v/>
      </c>
      <c r="S449" s="66">
        <f t="shared" si="87"/>
        <v>0</v>
      </c>
      <c r="T449" s="58">
        <f t="shared" si="88"/>
        <v>0</v>
      </c>
      <c r="U449" s="58">
        <f t="shared" si="89"/>
        <v>0</v>
      </c>
      <c r="V449" s="58">
        <f t="shared" si="90"/>
        <v>0</v>
      </c>
      <c r="W449" s="58">
        <f t="shared" si="91"/>
        <v>0</v>
      </c>
      <c r="X449" s="58">
        <f t="shared" si="92"/>
        <v>0</v>
      </c>
      <c r="Y449" s="58">
        <f t="shared" si="93"/>
        <v>0</v>
      </c>
      <c r="Z449" s="1">
        <f t="shared" si="94"/>
        <v>0</v>
      </c>
      <c r="AE449" s="51">
        <f t="shared" si="95"/>
        <v>0</v>
      </c>
    </row>
    <row r="450" spans="1:31" ht="18.75" x14ac:dyDescent="0.2">
      <c r="A450" s="24">
        <f t="shared" si="75"/>
        <v>433</v>
      </c>
      <c r="B450" s="25">
        <f>Formátování_v3!B452</f>
        <v>0</v>
      </c>
      <c r="C450" s="244">
        <f>Formátování_v3!C452</f>
        <v>0</v>
      </c>
      <c r="D450" s="245"/>
      <c r="E450" s="245"/>
      <c r="F450" s="245"/>
      <c r="G450" s="245"/>
      <c r="H450" s="246"/>
      <c r="I450" s="67">
        <f>Formátování_v3!D452</f>
        <v>0</v>
      </c>
      <c r="J450" s="68">
        <f>Formátování_v3!F452</f>
        <v>0</v>
      </c>
      <c r="K450" s="69">
        <f>Formátování_v3!G452</f>
        <v>0</v>
      </c>
      <c r="L450" s="113" t="str">
        <f>IF(LEN(Formátování_v3!J452)-LEN(SUBSTITUTE(UPPER(Formátování_v3!J452),"B",""))&gt;0,"0,5",IF(LEN(Formátování_v3!L452)-LEN(SUBSTITUTE(UPPER(Formátování_v3!L452),"B",""))&gt;0,"1",IF(LEN(Formátování_v3!N452)-LEN(SUBSTITUTE(UPPER(Formátování_v3!N452),"B",""))&gt;0,"2","")))</f>
        <v/>
      </c>
      <c r="M450" s="114" t="str">
        <f>IF(LEN(Formátování_v3!J452)+LEN(Formátování_v3!L452)+LEN(Formátování_v3!N452)-LEN(SUBSTITUTE(UPPER(Formátování_v3!J452),"B",""))-LEN(SUBSTITUTE(UPPER(Formátování_v3!L452),"B",""))-LEN(SUBSTITUTE(UPPER(Formátování_v3!N452),"B",""))&gt;1,IF(ISERROR(FIND("B",UPPER(Formátování_v3!N452),1)),IF(ISERROR(FIND("B",UPPER(Formátování_v3!L452),1)),"0,5","1"),"2"),"")</f>
        <v/>
      </c>
      <c r="N450" s="114" t="str">
        <f>IF(LEN(Formátování_v3!J452)-LEN(SUBSTITUTE(UPPER(Formátování_v3!J452),"A",""))&gt;0,"0,5",IF(LEN(Formátování_v3!L452)-LEN(SUBSTITUTE(UPPER(Formátování_v3!L452),"A",""))&gt;0,"1",IF(LEN(Formátování_v3!N452)-LEN(SUBSTITUTE(UPPER(Formátování_v3!N452),"A",""))&gt;0,"2","")))</f>
        <v/>
      </c>
      <c r="O450" s="115" t="str">
        <f>IF(LEN(Formátování_v3!J452)+LEN(Formátování_v3!L452)+LEN(Formátování_v3!N452)-LEN(SUBSTITUTE(UPPER(Formátování_v3!J452),"A",""))-LEN(SUBSTITUTE(UPPER(Formátování_v3!L452),"A",""))-LEN(SUBSTITUTE(UPPER(Formátování_v3!N452),"A",""))&gt;1,IF(ISERROR(FIND("A",UPPER(Formátování_v3!N452),1)),IF(ISERROR(FIND("A",UPPER(Formátování_v3!L452),1)),"0,5","1"),"2"),"")</f>
        <v/>
      </c>
      <c r="P450" s="48"/>
      <c r="Q450" s="65">
        <f t="shared" si="86"/>
        <v>0</v>
      </c>
      <c r="R450" s="65" t="str">
        <f>IF(Formátování_v3!P452 &lt;&gt; "",Formátování_v3!P452,"")</f>
        <v/>
      </c>
      <c r="S450" s="66">
        <f t="shared" si="87"/>
        <v>0</v>
      </c>
      <c r="T450" s="58">
        <f t="shared" si="88"/>
        <v>0</v>
      </c>
      <c r="U450" s="58">
        <f t="shared" si="89"/>
        <v>0</v>
      </c>
      <c r="V450" s="58">
        <f t="shared" si="90"/>
        <v>0</v>
      </c>
      <c r="W450" s="58">
        <f t="shared" si="91"/>
        <v>0</v>
      </c>
      <c r="X450" s="58">
        <f t="shared" si="92"/>
        <v>0</v>
      </c>
      <c r="Y450" s="58">
        <f t="shared" si="93"/>
        <v>0</v>
      </c>
      <c r="Z450" s="1">
        <f t="shared" si="94"/>
        <v>0</v>
      </c>
      <c r="AE450" s="51">
        <f t="shared" si="95"/>
        <v>0</v>
      </c>
    </row>
    <row r="451" spans="1:31" ht="18.75" x14ac:dyDescent="0.2">
      <c r="A451" s="24">
        <f t="shared" si="75"/>
        <v>434</v>
      </c>
      <c r="B451" s="25">
        <f>Formátování_v3!B453</f>
        <v>0</v>
      </c>
      <c r="C451" s="244">
        <f>Formátování_v3!C453</f>
        <v>0</v>
      </c>
      <c r="D451" s="245"/>
      <c r="E451" s="245"/>
      <c r="F451" s="245"/>
      <c r="G451" s="245"/>
      <c r="H451" s="246"/>
      <c r="I451" s="67">
        <f>Formátování_v3!D453</f>
        <v>0</v>
      </c>
      <c r="J451" s="68">
        <f>Formátování_v3!F453</f>
        <v>0</v>
      </c>
      <c r="K451" s="69">
        <f>Formátování_v3!G453</f>
        <v>0</v>
      </c>
      <c r="L451" s="113" t="str">
        <f>IF(LEN(Formátování_v3!J453)-LEN(SUBSTITUTE(UPPER(Formátování_v3!J453),"B",""))&gt;0,"0,5",IF(LEN(Formátování_v3!L453)-LEN(SUBSTITUTE(UPPER(Formátování_v3!L453),"B",""))&gt;0,"1",IF(LEN(Formátování_v3!N453)-LEN(SUBSTITUTE(UPPER(Formátování_v3!N453),"B",""))&gt;0,"2","")))</f>
        <v/>
      </c>
      <c r="M451" s="114" t="str">
        <f>IF(LEN(Formátování_v3!J453)+LEN(Formátování_v3!L453)+LEN(Formátování_v3!N453)-LEN(SUBSTITUTE(UPPER(Formátování_v3!J453),"B",""))-LEN(SUBSTITUTE(UPPER(Formátování_v3!L453),"B",""))-LEN(SUBSTITUTE(UPPER(Formátování_v3!N453),"B",""))&gt;1,IF(ISERROR(FIND("B",UPPER(Formátování_v3!N453),1)),IF(ISERROR(FIND("B",UPPER(Formátování_v3!L453),1)),"0,5","1"),"2"),"")</f>
        <v/>
      </c>
      <c r="N451" s="114" t="str">
        <f>IF(LEN(Formátování_v3!J453)-LEN(SUBSTITUTE(UPPER(Formátování_v3!J453),"A",""))&gt;0,"0,5",IF(LEN(Formátování_v3!L453)-LEN(SUBSTITUTE(UPPER(Formátování_v3!L453),"A",""))&gt;0,"1",IF(LEN(Formátování_v3!N453)-LEN(SUBSTITUTE(UPPER(Formátování_v3!N453),"A",""))&gt;0,"2","")))</f>
        <v/>
      </c>
      <c r="O451" s="115" t="str">
        <f>IF(LEN(Formátování_v3!J453)+LEN(Formátování_v3!L453)+LEN(Formátování_v3!N453)-LEN(SUBSTITUTE(UPPER(Formátování_v3!J453),"A",""))-LEN(SUBSTITUTE(UPPER(Formátování_v3!L453),"A",""))-LEN(SUBSTITUTE(UPPER(Formátování_v3!N453),"A",""))&gt;1,IF(ISERROR(FIND("A",UPPER(Formátování_v3!N453),1)),IF(ISERROR(FIND("A",UPPER(Formátování_v3!L453),1)),"0,5","1"),"2"),"")</f>
        <v/>
      </c>
      <c r="P451" s="48"/>
      <c r="Q451" s="65">
        <f t="shared" si="86"/>
        <v>0</v>
      </c>
      <c r="R451" s="65" t="str">
        <f>IF(Formátování_v3!P453 &lt;&gt; "",Formátování_v3!P453,"")</f>
        <v/>
      </c>
      <c r="S451" s="66">
        <f t="shared" si="87"/>
        <v>0</v>
      </c>
      <c r="T451" s="58">
        <f t="shared" si="88"/>
        <v>0</v>
      </c>
      <c r="U451" s="58">
        <f t="shared" si="89"/>
        <v>0</v>
      </c>
      <c r="V451" s="58">
        <f t="shared" si="90"/>
        <v>0</v>
      </c>
      <c r="W451" s="58">
        <f t="shared" si="91"/>
        <v>0</v>
      </c>
      <c r="X451" s="58">
        <f t="shared" si="92"/>
        <v>0</v>
      </c>
      <c r="Y451" s="58">
        <f t="shared" si="93"/>
        <v>0</v>
      </c>
      <c r="Z451" s="1">
        <f t="shared" si="94"/>
        <v>0</v>
      </c>
      <c r="AE451" s="51">
        <f t="shared" si="95"/>
        <v>0</v>
      </c>
    </row>
    <row r="452" spans="1:31" ht="18.75" x14ac:dyDescent="0.2">
      <c r="A452" s="24">
        <f t="shared" si="75"/>
        <v>435</v>
      </c>
      <c r="B452" s="25">
        <f>Formátování_v3!B454</f>
        <v>0</v>
      </c>
      <c r="C452" s="244">
        <f>Formátování_v3!C454</f>
        <v>0</v>
      </c>
      <c r="D452" s="245"/>
      <c r="E452" s="245"/>
      <c r="F452" s="245"/>
      <c r="G452" s="245"/>
      <c r="H452" s="246"/>
      <c r="I452" s="67">
        <f>Formátování_v3!D454</f>
        <v>0</v>
      </c>
      <c r="J452" s="68">
        <f>Formátování_v3!F454</f>
        <v>0</v>
      </c>
      <c r="K452" s="69">
        <f>Formátování_v3!G454</f>
        <v>0</v>
      </c>
      <c r="L452" s="113" t="str">
        <f>IF(LEN(Formátování_v3!J454)-LEN(SUBSTITUTE(UPPER(Formátování_v3!J454),"B",""))&gt;0,"0,5",IF(LEN(Formátování_v3!L454)-LEN(SUBSTITUTE(UPPER(Formátování_v3!L454),"B",""))&gt;0,"1",IF(LEN(Formátování_v3!N454)-LEN(SUBSTITUTE(UPPER(Formátování_v3!N454),"B",""))&gt;0,"2","")))</f>
        <v/>
      </c>
      <c r="M452" s="114" t="str">
        <f>IF(LEN(Formátování_v3!J454)+LEN(Formátování_v3!L454)+LEN(Formátování_v3!N454)-LEN(SUBSTITUTE(UPPER(Formátování_v3!J454),"B",""))-LEN(SUBSTITUTE(UPPER(Formátování_v3!L454),"B",""))-LEN(SUBSTITUTE(UPPER(Formátování_v3!N454),"B",""))&gt;1,IF(ISERROR(FIND("B",UPPER(Formátování_v3!N454),1)),IF(ISERROR(FIND("B",UPPER(Formátování_v3!L454),1)),"0,5","1"),"2"),"")</f>
        <v/>
      </c>
      <c r="N452" s="114" t="str">
        <f>IF(LEN(Formátování_v3!J454)-LEN(SUBSTITUTE(UPPER(Formátování_v3!J454),"A",""))&gt;0,"0,5",IF(LEN(Formátování_v3!L454)-LEN(SUBSTITUTE(UPPER(Formátování_v3!L454),"A",""))&gt;0,"1",IF(LEN(Formátování_v3!N454)-LEN(SUBSTITUTE(UPPER(Formátování_v3!N454),"A",""))&gt;0,"2","")))</f>
        <v/>
      </c>
      <c r="O452" s="115" t="str">
        <f>IF(LEN(Formátování_v3!J454)+LEN(Formátování_v3!L454)+LEN(Formátování_v3!N454)-LEN(SUBSTITUTE(UPPER(Formátování_v3!J454),"A",""))-LEN(SUBSTITUTE(UPPER(Formátování_v3!L454),"A",""))-LEN(SUBSTITUTE(UPPER(Formátování_v3!N454),"A",""))&gt;1,IF(ISERROR(FIND("A",UPPER(Formátování_v3!N454),1)),IF(ISERROR(FIND("A",UPPER(Formátování_v3!L454),1)),"0,5","1"),"2"),"")</f>
        <v/>
      </c>
      <c r="P452" s="48"/>
      <c r="Q452" s="65">
        <f t="shared" si="86"/>
        <v>0</v>
      </c>
      <c r="R452" s="65" t="str">
        <f>IF(Formátování_v3!P454 &lt;&gt; "",Formátování_v3!P454,"")</f>
        <v/>
      </c>
      <c r="S452" s="66">
        <f t="shared" si="87"/>
        <v>0</v>
      </c>
      <c r="T452" s="58">
        <f t="shared" si="88"/>
        <v>0</v>
      </c>
      <c r="U452" s="58">
        <f t="shared" si="89"/>
        <v>0</v>
      </c>
      <c r="V452" s="58">
        <f t="shared" si="90"/>
        <v>0</v>
      </c>
      <c r="W452" s="58">
        <f t="shared" si="91"/>
        <v>0</v>
      </c>
      <c r="X452" s="58">
        <f t="shared" si="92"/>
        <v>0</v>
      </c>
      <c r="Y452" s="58">
        <f t="shared" si="93"/>
        <v>0</v>
      </c>
      <c r="Z452" s="1">
        <f t="shared" si="94"/>
        <v>0</v>
      </c>
      <c r="AE452" s="51">
        <f t="shared" si="95"/>
        <v>0</v>
      </c>
    </row>
    <row r="453" spans="1:31" ht="18.75" x14ac:dyDescent="0.2">
      <c r="A453" s="24">
        <f t="shared" si="75"/>
        <v>436</v>
      </c>
      <c r="B453" s="25">
        <f>Formátování_v3!B455</f>
        <v>0</v>
      </c>
      <c r="C453" s="244">
        <f>Formátování_v3!C455</f>
        <v>0</v>
      </c>
      <c r="D453" s="245"/>
      <c r="E453" s="245"/>
      <c r="F453" s="245"/>
      <c r="G453" s="245"/>
      <c r="H453" s="246"/>
      <c r="I453" s="67">
        <f>Formátování_v3!D455</f>
        <v>0</v>
      </c>
      <c r="J453" s="68">
        <f>Formátování_v3!F455</f>
        <v>0</v>
      </c>
      <c r="K453" s="69">
        <f>Formátování_v3!G455</f>
        <v>0</v>
      </c>
      <c r="L453" s="113" t="str">
        <f>IF(LEN(Formátování_v3!J455)-LEN(SUBSTITUTE(UPPER(Formátování_v3!J455),"B",""))&gt;0,"0,5",IF(LEN(Formátování_v3!L455)-LEN(SUBSTITUTE(UPPER(Formátování_v3!L455),"B",""))&gt;0,"1",IF(LEN(Formátování_v3!N455)-LEN(SUBSTITUTE(UPPER(Formátování_v3!N455),"B",""))&gt;0,"2","")))</f>
        <v/>
      </c>
      <c r="M453" s="114" t="str">
        <f>IF(LEN(Formátování_v3!J455)+LEN(Formátování_v3!L455)+LEN(Formátování_v3!N455)-LEN(SUBSTITUTE(UPPER(Formátování_v3!J455),"B",""))-LEN(SUBSTITUTE(UPPER(Formátování_v3!L455),"B",""))-LEN(SUBSTITUTE(UPPER(Formátování_v3!N455),"B",""))&gt;1,IF(ISERROR(FIND("B",UPPER(Formátování_v3!N455),1)),IF(ISERROR(FIND("B",UPPER(Formátování_v3!L455),1)),"0,5","1"),"2"),"")</f>
        <v/>
      </c>
      <c r="N453" s="114" t="str">
        <f>IF(LEN(Formátování_v3!J455)-LEN(SUBSTITUTE(UPPER(Formátování_v3!J455),"A",""))&gt;0,"0,5",IF(LEN(Formátování_v3!L455)-LEN(SUBSTITUTE(UPPER(Formátování_v3!L455),"A",""))&gt;0,"1",IF(LEN(Formátování_v3!N455)-LEN(SUBSTITUTE(UPPER(Formátování_v3!N455),"A",""))&gt;0,"2","")))</f>
        <v/>
      </c>
      <c r="O453" s="115" t="str">
        <f>IF(LEN(Formátování_v3!J455)+LEN(Formátování_v3!L455)+LEN(Formátování_v3!N455)-LEN(SUBSTITUTE(UPPER(Formátování_v3!J455),"A",""))-LEN(SUBSTITUTE(UPPER(Formátování_v3!L455),"A",""))-LEN(SUBSTITUTE(UPPER(Formátování_v3!N455),"A",""))&gt;1,IF(ISERROR(FIND("A",UPPER(Formátování_v3!N455),1)),IF(ISERROR(FIND("A",UPPER(Formátování_v3!L455),1)),"0,5","1"),"2"),"")</f>
        <v/>
      </c>
      <c r="P453" s="48"/>
      <c r="Q453" s="65">
        <f t="shared" si="86"/>
        <v>0</v>
      </c>
      <c r="R453" s="65" t="str">
        <f>IF(Formátování_v3!P455 &lt;&gt; "",Formátování_v3!P455,"")</f>
        <v/>
      </c>
      <c r="S453" s="66">
        <f t="shared" si="87"/>
        <v>0</v>
      </c>
      <c r="T453" s="58">
        <f t="shared" si="88"/>
        <v>0</v>
      </c>
      <c r="U453" s="58">
        <f t="shared" si="89"/>
        <v>0</v>
      </c>
      <c r="V453" s="58">
        <f t="shared" si="90"/>
        <v>0</v>
      </c>
      <c r="W453" s="58">
        <f t="shared" si="91"/>
        <v>0</v>
      </c>
      <c r="X453" s="58">
        <f t="shared" si="92"/>
        <v>0</v>
      </c>
      <c r="Y453" s="58">
        <f t="shared" si="93"/>
        <v>0</v>
      </c>
      <c r="Z453" s="1">
        <f t="shared" si="94"/>
        <v>0</v>
      </c>
      <c r="AE453" s="51">
        <f t="shared" si="95"/>
        <v>0</v>
      </c>
    </row>
    <row r="454" spans="1:31" ht="18.75" x14ac:dyDescent="0.2">
      <c r="A454" s="24">
        <f t="shared" si="75"/>
        <v>437</v>
      </c>
      <c r="B454" s="25">
        <f>Formátování_v3!B456</f>
        <v>0</v>
      </c>
      <c r="C454" s="244">
        <f>Formátování_v3!C456</f>
        <v>0</v>
      </c>
      <c r="D454" s="245"/>
      <c r="E454" s="245"/>
      <c r="F454" s="245"/>
      <c r="G454" s="245"/>
      <c r="H454" s="246"/>
      <c r="I454" s="67">
        <f>Formátování_v3!D456</f>
        <v>0</v>
      </c>
      <c r="J454" s="68">
        <f>Formátování_v3!F456</f>
        <v>0</v>
      </c>
      <c r="K454" s="69">
        <f>Formátování_v3!G456</f>
        <v>0</v>
      </c>
      <c r="L454" s="113" t="str">
        <f>IF(LEN(Formátování_v3!J456)-LEN(SUBSTITUTE(UPPER(Formátování_v3!J456),"B",""))&gt;0,"0,5",IF(LEN(Formátování_v3!L456)-LEN(SUBSTITUTE(UPPER(Formátování_v3!L456),"B",""))&gt;0,"1",IF(LEN(Formátování_v3!N456)-LEN(SUBSTITUTE(UPPER(Formátování_v3!N456),"B",""))&gt;0,"2","")))</f>
        <v/>
      </c>
      <c r="M454" s="114" t="str">
        <f>IF(LEN(Formátování_v3!J456)+LEN(Formátování_v3!L456)+LEN(Formátování_v3!N456)-LEN(SUBSTITUTE(UPPER(Formátování_v3!J456),"B",""))-LEN(SUBSTITUTE(UPPER(Formátování_v3!L456),"B",""))-LEN(SUBSTITUTE(UPPER(Formátování_v3!N456),"B",""))&gt;1,IF(ISERROR(FIND("B",UPPER(Formátování_v3!N456),1)),IF(ISERROR(FIND("B",UPPER(Formátování_v3!L456),1)),"0,5","1"),"2"),"")</f>
        <v/>
      </c>
      <c r="N454" s="114" t="str">
        <f>IF(LEN(Formátování_v3!J456)-LEN(SUBSTITUTE(UPPER(Formátování_v3!J456),"A",""))&gt;0,"0,5",IF(LEN(Formátování_v3!L456)-LEN(SUBSTITUTE(UPPER(Formátování_v3!L456),"A",""))&gt;0,"1",IF(LEN(Formátování_v3!N456)-LEN(SUBSTITUTE(UPPER(Formátování_v3!N456),"A",""))&gt;0,"2","")))</f>
        <v/>
      </c>
      <c r="O454" s="115" t="str">
        <f>IF(LEN(Formátování_v3!J456)+LEN(Formátování_v3!L456)+LEN(Formátování_v3!N456)-LEN(SUBSTITUTE(UPPER(Formátování_v3!J456),"A",""))-LEN(SUBSTITUTE(UPPER(Formátování_v3!L456),"A",""))-LEN(SUBSTITUTE(UPPER(Formátování_v3!N456),"A",""))&gt;1,IF(ISERROR(FIND("A",UPPER(Formátování_v3!N456),1)),IF(ISERROR(FIND("A",UPPER(Formátování_v3!L456),1)),"0,5","1"),"2"),"")</f>
        <v/>
      </c>
      <c r="P454" s="48"/>
      <c r="Q454" s="65">
        <f t="shared" si="86"/>
        <v>0</v>
      </c>
      <c r="R454" s="65" t="str">
        <f>IF(Formátování_v3!P456 &lt;&gt; "",Formátování_v3!P456,"")</f>
        <v/>
      </c>
      <c r="S454" s="66">
        <f t="shared" si="87"/>
        <v>0</v>
      </c>
      <c r="T454" s="58">
        <f t="shared" si="88"/>
        <v>0</v>
      </c>
      <c r="U454" s="58">
        <f t="shared" si="89"/>
        <v>0</v>
      </c>
      <c r="V454" s="58">
        <f t="shared" si="90"/>
        <v>0</v>
      </c>
      <c r="W454" s="58">
        <f t="shared" si="91"/>
        <v>0</v>
      </c>
      <c r="X454" s="58">
        <f t="shared" si="92"/>
        <v>0</v>
      </c>
      <c r="Y454" s="58">
        <f t="shared" si="93"/>
        <v>0</v>
      </c>
      <c r="Z454" s="1">
        <f t="shared" si="94"/>
        <v>0</v>
      </c>
      <c r="AE454" s="51">
        <f t="shared" si="95"/>
        <v>0</v>
      </c>
    </row>
    <row r="455" spans="1:31" ht="18.75" x14ac:dyDescent="0.2">
      <c r="A455" s="24">
        <f t="shared" si="75"/>
        <v>438</v>
      </c>
      <c r="B455" s="25">
        <f>Formátování_v3!B457</f>
        <v>0</v>
      </c>
      <c r="C455" s="244">
        <f>Formátování_v3!C457</f>
        <v>0</v>
      </c>
      <c r="D455" s="245"/>
      <c r="E455" s="245"/>
      <c r="F455" s="245"/>
      <c r="G455" s="245"/>
      <c r="H455" s="246"/>
      <c r="I455" s="67">
        <f>Formátování_v3!D457</f>
        <v>0</v>
      </c>
      <c r="J455" s="68">
        <f>Formátování_v3!F457</f>
        <v>0</v>
      </c>
      <c r="K455" s="69">
        <f>Formátování_v3!G457</f>
        <v>0</v>
      </c>
      <c r="L455" s="113" t="str">
        <f>IF(LEN(Formátování_v3!J457)-LEN(SUBSTITUTE(UPPER(Formátování_v3!J457),"B",""))&gt;0,"0,5",IF(LEN(Formátování_v3!L457)-LEN(SUBSTITUTE(UPPER(Formátování_v3!L457),"B",""))&gt;0,"1",IF(LEN(Formátování_v3!N457)-LEN(SUBSTITUTE(UPPER(Formátování_v3!N457),"B",""))&gt;0,"2","")))</f>
        <v/>
      </c>
      <c r="M455" s="114" t="str">
        <f>IF(LEN(Formátování_v3!J457)+LEN(Formátování_v3!L457)+LEN(Formátování_v3!N457)-LEN(SUBSTITUTE(UPPER(Formátování_v3!J457),"B",""))-LEN(SUBSTITUTE(UPPER(Formátování_v3!L457),"B",""))-LEN(SUBSTITUTE(UPPER(Formátování_v3!N457),"B",""))&gt;1,IF(ISERROR(FIND("B",UPPER(Formátování_v3!N457),1)),IF(ISERROR(FIND("B",UPPER(Formátování_v3!L457),1)),"0,5","1"),"2"),"")</f>
        <v/>
      </c>
      <c r="N455" s="114" t="str">
        <f>IF(LEN(Formátování_v3!J457)-LEN(SUBSTITUTE(UPPER(Formátování_v3!J457),"A",""))&gt;0,"0,5",IF(LEN(Formátování_v3!L457)-LEN(SUBSTITUTE(UPPER(Formátování_v3!L457),"A",""))&gt;0,"1",IF(LEN(Formátování_v3!N457)-LEN(SUBSTITUTE(UPPER(Formátování_v3!N457),"A",""))&gt;0,"2","")))</f>
        <v/>
      </c>
      <c r="O455" s="115" t="str">
        <f>IF(LEN(Formátování_v3!J457)+LEN(Formátování_v3!L457)+LEN(Formátování_v3!N457)-LEN(SUBSTITUTE(UPPER(Formátování_v3!J457),"A",""))-LEN(SUBSTITUTE(UPPER(Formátování_v3!L457),"A",""))-LEN(SUBSTITUTE(UPPER(Formátování_v3!N457),"A",""))&gt;1,IF(ISERROR(FIND("A",UPPER(Formátování_v3!N457),1)),IF(ISERROR(FIND("A",UPPER(Formátování_v3!L457),1)),"0,5","1"),"2"),"")</f>
        <v/>
      </c>
      <c r="P455" s="48"/>
      <c r="Q455" s="65">
        <f t="shared" si="86"/>
        <v>0</v>
      </c>
      <c r="R455" s="65" t="str">
        <f>IF(Formátování_v3!P457 &lt;&gt; "",Formátování_v3!P457,"")</f>
        <v/>
      </c>
      <c r="S455" s="66">
        <f t="shared" si="87"/>
        <v>0</v>
      </c>
      <c r="T455" s="58">
        <f t="shared" si="88"/>
        <v>0</v>
      </c>
      <c r="U455" s="58">
        <f t="shared" si="89"/>
        <v>0</v>
      </c>
      <c r="V455" s="58">
        <f t="shared" si="90"/>
        <v>0</v>
      </c>
      <c r="W455" s="58">
        <f t="shared" si="91"/>
        <v>0</v>
      </c>
      <c r="X455" s="58">
        <f t="shared" si="92"/>
        <v>0</v>
      </c>
      <c r="Y455" s="58">
        <f t="shared" si="93"/>
        <v>0</v>
      </c>
      <c r="Z455" s="1">
        <f t="shared" si="94"/>
        <v>0</v>
      </c>
      <c r="AE455" s="51">
        <f t="shared" si="95"/>
        <v>0</v>
      </c>
    </row>
    <row r="456" spans="1:31" ht="18.75" x14ac:dyDescent="0.2">
      <c r="A456" s="24">
        <f t="shared" si="75"/>
        <v>439</v>
      </c>
      <c r="B456" s="25">
        <f>Formátování_v3!B458</f>
        <v>0</v>
      </c>
      <c r="C456" s="244">
        <f>Formátování_v3!C458</f>
        <v>0</v>
      </c>
      <c r="D456" s="245"/>
      <c r="E456" s="245"/>
      <c r="F456" s="245"/>
      <c r="G456" s="245"/>
      <c r="H456" s="246"/>
      <c r="I456" s="67">
        <f>Formátování_v3!D458</f>
        <v>0</v>
      </c>
      <c r="J456" s="68">
        <f>Formátování_v3!F458</f>
        <v>0</v>
      </c>
      <c r="K456" s="69">
        <f>Formátování_v3!G458</f>
        <v>0</v>
      </c>
      <c r="L456" s="113" t="str">
        <f>IF(LEN(Formátování_v3!J458)-LEN(SUBSTITUTE(UPPER(Formátování_v3!J458),"B",""))&gt;0,"0,5",IF(LEN(Formátování_v3!L458)-LEN(SUBSTITUTE(UPPER(Formátování_v3!L458),"B",""))&gt;0,"1",IF(LEN(Formátování_v3!N458)-LEN(SUBSTITUTE(UPPER(Formátování_v3!N458),"B",""))&gt;0,"2","")))</f>
        <v/>
      </c>
      <c r="M456" s="114" t="str">
        <f>IF(LEN(Formátování_v3!J458)+LEN(Formátování_v3!L458)+LEN(Formátování_v3!N458)-LEN(SUBSTITUTE(UPPER(Formátování_v3!J458),"B",""))-LEN(SUBSTITUTE(UPPER(Formátování_v3!L458),"B",""))-LEN(SUBSTITUTE(UPPER(Formátování_v3!N458),"B",""))&gt;1,IF(ISERROR(FIND("B",UPPER(Formátování_v3!N458),1)),IF(ISERROR(FIND("B",UPPER(Formátování_v3!L458),1)),"0,5","1"),"2"),"")</f>
        <v/>
      </c>
      <c r="N456" s="114" t="str">
        <f>IF(LEN(Formátování_v3!J458)-LEN(SUBSTITUTE(UPPER(Formátování_v3!J458),"A",""))&gt;0,"0,5",IF(LEN(Formátování_v3!L458)-LEN(SUBSTITUTE(UPPER(Formátování_v3!L458),"A",""))&gt;0,"1",IF(LEN(Formátování_v3!N458)-LEN(SUBSTITUTE(UPPER(Formátování_v3!N458),"A",""))&gt;0,"2","")))</f>
        <v/>
      </c>
      <c r="O456" s="115" t="str">
        <f>IF(LEN(Formátování_v3!J458)+LEN(Formátování_v3!L458)+LEN(Formátování_v3!N458)-LEN(SUBSTITUTE(UPPER(Formátování_v3!J458),"A",""))-LEN(SUBSTITUTE(UPPER(Formátování_v3!L458),"A",""))-LEN(SUBSTITUTE(UPPER(Formátování_v3!N458),"A",""))&gt;1,IF(ISERROR(FIND("A",UPPER(Formátování_v3!N458),1)),IF(ISERROR(FIND("A",UPPER(Formátování_v3!L458),1)),"0,5","1"),"2"),"")</f>
        <v/>
      </c>
      <c r="P456" s="48"/>
      <c r="Q456" s="65">
        <f t="shared" si="86"/>
        <v>0</v>
      </c>
      <c r="R456" s="65" t="str">
        <f>IF(Formátování_v3!P458 &lt;&gt; "",Formátování_v3!P458,"")</f>
        <v/>
      </c>
      <c r="S456" s="66">
        <f t="shared" si="87"/>
        <v>0</v>
      </c>
      <c r="T456" s="58">
        <f t="shared" si="88"/>
        <v>0</v>
      </c>
      <c r="U456" s="58">
        <f t="shared" si="89"/>
        <v>0</v>
      </c>
      <c r="V456" s="58">
        <f t="shared" si="90"/>
        <v>0</v>
      </c>
      <c r="W456" s="58">
        <f t="shared" si="91"/>
        <v>0</v>
      </c>
      <c r="X456" s="58">
        <f t="shared" si="92"/>
        <v>0</v>
      </c>
      <c r="Y456" s="58">
        <f t="shared" si="93"/>
        <v>0</v>
      </c>
      <c r="Z456" s="1">
        <f t="shared" si="94"/>
        <v>0</v>
      </c>
      <c r="AE456" s="51">
        <f t="shared" si="95"/>
        <v>0</v>
      </c>
    </row>
    <row r="457" spans="1:31" ht="18.75" x14ac:dyDescent="0.2">
      <c r="A457" s="24">
        <f t="shared" si="75"/>
        <v>440</v>
      </c>
      <c r="B457" s="25">
        <f>Formátování_v3!B459</f>
        <v>0</v>
      </c>
      <c r="C457" s="244">
        <f>Formátování_v3!C459</f>
        <v>0</v>
      </c>
      <c r="D457" s="245"/>
      <c r="E457" s="245"/>
      <c r="F457" s="245"/>
      <c r="G457" s="245"/>
      <c r="H457" s="246"/>
      <c r="I457" s="67">
        <f>Formátování_v3!D459</f>
        <v>0</v>
      </c>
      <c r="J457" s="68">
        <f>Formátování_v3!F459</f>
        <v>0</v>
      </c>
      <c r="K457" s="69">
        <f>Formátování_v3!G459</f>
        <v>0</v>
      </c>
      <c r="L457" s="113" t="str">
        <f>IF(LEN(Formátování_v3!J459)-LEN(SUBSTITUTE(UPPER(Formátování_v3!J459),"B",""))&gt;0,"0,5",IF(LEN(Formátování_v3!L459)-LEN(SUBSTITUTE(UPPER(Formátování_v3!L459),"B",""))&gt;0,"1",IF(LEN(Formátování_v3!N459)-LEN(SUBSTITUTE(UPPER(Formátování_v3!N459),"B",""))&gt;0,"2","")))</f>
        <v/>
      </c>
      <c r="M457" s="114" t="str">
        <f>IF(LEN(Formátování_v3!J459)+LEN(Formátování_v3!L459)+LEN(Formátování_v3!N459)-LEN(SUBSTITUTE(UPPER(Formátování_v3!J459),"B",""))-LEN(SUBSTITUTE(UPPER(Formátování_v3!L459),"B",""))-LEN(SUBSTITUTE(UPPER(Formátování_v3!N459),"B",""))&gt;1,IF(ISERROR(FIND("B",UPPER(Formátování_v3!N459),1)),IF(ISERROR(FIND("B",UPPER(Formátování_v3!L459),1)),"0,5","1"),"2"),"")</f>
        <v/>
      </c>
      <c r="N457" s="114" t="str">
        <f>IF(LEN(Formátování_v3!J459)-LEN(SUBSTITUTE(UPPER(Formátování_v3!J459),"A",""))&gt;0,"0,5",IF(LEN(Formátování_v3!L459)-LEN(SUBSTITUTE(UPPER(Formátování_v3!L459),"A",""))&gt;0,"1",IF(LEN(Formátování_v3!N459)-LEN(SUBSTITUTE(UPPER(Formátování_v3!N459),"A",""))&gt;0,"2","")))</f>
        <v/>
      </c>
      <c r="O457" s="115" t="str">
        <f>IF(LEN(Formátování_v3!J459)+LEN(Formátování_v3!L459)+LEN(Formátování_v3!N459)-LEN(SUBSTITUTE(UPPER(Formátování_v3!J459),"A",""))-LEN(SUBSTITUTE(UPPER(Formátování_v3!L459),"A",""))-LEN(SUBSTITUTE(UPPER(Formátování_v3!N459),"A",""))&gt;1,IF(ISERROR(FIND("A",UPPER(Formátování_v3!N459),1)),IF(ISERROR(FIND("A",UPPER(Formátování_v3!L459),1)),"0,5","1"),"2"),"")</f>
        <v/>
      </c>
      <c r="P457" s="48"/>
      <c r="Q457" s="65">
        <f t="shared" si="86"/>
        <v>0</v>
      </c>
      <c r="R457" s="65" t="str">
        <f>IF(Formátování_v3!P459 &lt;&gt; "",Formátování_v3!P459,"")</f>
        <v/>
      </c>
      <c r="S457" s="66">
        <f t="shared" si="87"/>
        <v>0</v>
      </c>
      <c r="T457" s="58">
        <f t="shared" si="88"/>
        <v>0</v>
      </c>
      <c r="U457" s="58">
        <f t="shared" si="89"/>
        <v>0</v>
      </c>
      <c r="V457" s="58">
        <f t="shared" si="90"/>
        <v>0</v>
      </c>
      <c r="W457" s="58">
        <f t="shared" si="91"/>
        <v>0</v>
      </c>
      <c r="X457" s="58">
        <f t="shared" si="92"/>
        <v>0</v>
      </c>
      <c r="Y457" s="58">
        <f t="shared" si="93"/>
        <v>0</v>
      </c>
      <c r="Z457" s="1">
        <f t="shared" si="94"/>
        <v>0</v>
      </c>
      <c r="AE457" s="51">
        <f t="shared" si="95"/>
        <v>0</v>
      </c>
    </row>
    <row r="458" spans="1:31" ht="18.75" x14ac:dyDescent="0.2">
      <c r="A458" s="24">
        <f t="shared" si="75"/>
        <v>441</v>
      </c>
      <c r="B458" s="25">
        <f>Formátování_v3!B460</f>
        <v>0</v>
      </c>
      <c r="C458" s="244">
        <f>Formátování_v3!C460</f>
        <v>0</v>
      </c>
      <c r="D458" s="245"/>
      <c r="E458" s="245"/>
      <c r="F458" s="245"/>
      <c r="G458" s="245"/>
      <c r="H458" s="246"/>
      <c r="I458" s="67">
        <f>Formátování_v3!D460</f>
        <v>0</v>
      </c>
      <c r="J458" s="68">
        <f>Formátování_v3!F460</f>
        <v>0</v>
      </c>
      <c r="K458" s="69">
        <f>Formátování_v3!G460</f>
        <v>0</v>
      </c>
      <c r="L458" s="113" t="str">
        <f>IF(LEN(Formátování_v3!J460)-LEN(SUBSTITUTE(UPPER(Formátování_v3!J460),"B",""))&gt;0,"0,5",IF(LEN(Formátování_v3!L460)-LEN(SUBSTITUTE(UPPER(Formátování_v3!L460),"B",""))&gt;0,"1",IF(LEN(Formátování_v3!N460)-LEN(SUBSTITUTE(UPPER(Formátování_v3!N460),"B",""))&gt;0,"2","")))</f>
        <v/>
      </c>
      <c r="M458" s="114" t="str">
        <f>IF(LEN(Formátování_v3!J460)+LEN(Formátování_v3!L460)+LEN(Formátování_v3!N460)-LEN(SUBSTITUTE(UPPER(Formátování_v3!J460),"B",""))-LEN(SUBSTITUTE(UPPER(Formátování_v3!L460),"B",""))-LEN(SUBSTITUTE(UPPER(Formátování_v3!N460),"B",""))&gt;1,IF(ISERROR(FIND("B",UPPER(Formátování_v3!N460),1)),IF(ISERROR(FIND("B",UPPER(Formátování_v3!L460),1)),"0,5","1"),"2"),"")</f>
        <v/>
      </c>
      <c r="N458" s="114" t="str">
        <f>IF(LEN(Formátování_v3!J460)-LEN(SUBSTITUTE(UPPER(Formátování_v3!J460),"A",""))&gt;0,"0,5",IF(LEN(Formátování_v3!L460)-LEN(SUBSTITUTE(UPPER(Formátování_v3!L460),"A",""))&gt;0,"1",IF(LEN(Formátování_v3!N460)-LEN(SUBSTITUTE(UPPER(Formátování_v3!N460),"A",""))&gt;0,"2","")))</f>
        <v/>
      </c>
      <c r="O458" s="115" t="str">
        <f>IF(LEN(Formátování_v3!J460)+LEN(Formátování_v3!L460)+LEN(Formátování_v3!N460)-LEN(SUBSTITUTE(UPPER(Formátování_v3!J460),"A",""))-LEN(SUBSTITUTE(UPPER(Formátování_v3!L460),"A",""))-LEN(SUBSTITUTE(UPPER(Formátování_v3!N460),"A",""))&gt;1,IF(ISERROR(FIND("A",UPPER(Formátování_v3!N460),1)),IF(ISERROR(FIND("A",UPPER(Formátování_v3!L460),1)),"0,5","1"),"2"),"")</f>
        <v/>
      </c>
      <c r="P458" s="48"/>
      <c r="Q458" s="65">
        <f t="shared" si="86"/>
        <v>0</v>
      </c>
      <c r="R458" s="65" t="str">
        <f>IF(Formátování_v3!P460 &lt;&gt; "",Formátování_v3!P460,"")</f>
        <v/>
      </c>
      <c r="S458" s="66">
        <f t="shared" si="87"/>
        <v>0</v>
      </c>
      <c r="T458" s="58">
        <f t="shared" si="88"/>
        <v>0</v>
      </c>
      <c r="U458" s="58">
        <f t="shared" si="89"/>
        <v>0</v>
      </c>
      <c r="V458" s="58">
        <f t="shared" si="90"/>
        <v>0</v>
      </c>
      <c r="W458" s="58">
        <f t="shared" si="91"/>
        <v>0</v>
      </c>
      <c r="X458" s="58">
        <f t="shared" si="92"/>
        <v>0</v>
      </c>
      <c r="Y458" s="58">
        <f t="shared" si="93"/>
        <v>0</v>
      </c>
      <c r="Z458" s="1">
        <f t="shared" si="94"/>
        <v>0</v>
      </c>
      <c r="AE458" s="51">
        <f t="shared" si="95"/>
        <v>0</v>
      </c>
    </row>
    <row r="459" spans="1:31" ht="18.75" x14ac:dyDescent="0.2">
      <c r="A459" s="24">
        <f t="shared" si="75"/>
        <v>442</v>
      </c>
      <c r="B459" s="25">
        <f>Formátování_v3!B461</f>
        <v>0</v>
      </c>
      <c r="C459" s="244">
        <f>Formátování_v3!C461</f>
        <v>0</v>
      </c>
      <c r="D459" s="245"/>
      <c r="E459" s="245"/>
      <c r="F459" s="245"/>
      <c r="G459" s="245"/>
      <c r="H459" s="246"/>
      <c r="I459" s="67">
        <f>Formátování_v3!D461</f>
        <v>0</v>
      </c>
      <c r="J459" s="68">
        <f>Formátování_v3!F461</f>
        <v>0</v>
      </c>
      <c r="K459" s="69">
        <f>Formátování_v3!G461</f>
        <v>0</v>
      </c>
      <c r="L459" s="113" t="str">
        <f>IF(LEN(Formátování_v3!J461)-LEN(SUBSTITUTE(UPPER(Formátování_v3!J461),"B",""))&gt;0,"0,5",IF(LEN(Formátování_v3!L461)-LEN(SUBSTITUTE(UPPER(Formátování_v3!L461),"B",""))&gt;0,"1",IF(LEN(Formátování_v3!N461)-LEN(SUBSTITUTE(UPPER(Formátování_v3!N461),"B",""))&gt;0,"2","")))</f>
        <v/>
      </c>
      <c r="M459" s="114" t="str">
        <f>IF(LEN(Formátování_v3!J461)+LEN(Formátování_v3!L461)+LEN(Formátování_v3!N461)-LEN(SUBSTITUTE(UPPER(Formátování_v3!J461),"B",""))-LEN(SUBSTITUTE(UPPER(Formátování_v3!L461),"B",""))-LEN(SUBSTITUTE(UPPER(Formátování_v3!N461),"B",""))&gt;1,IF(ISERROR(FIND("B",UPPER(Formátování_v3!N461),1)),IF(ISERROR(FIND("B",UPPER(Formátování_v3!L461),1)),"0,5","1"),"2"),"")</f>
        <v/>
      </c>
      <c r="N459" s="114" t="str">
        <f>IF(LEN(Formátování_v3!J461)-LEN(SUBSTITUTE(UPPER(Formátování_v3!J461),"A",""))&gt;0,"0,5",IF(LEN(Formátování_v3!L461)-LEN(SUBSTITUTE(UPPER(Formátování_v3!L461),"A",""))&gt;0,"1",IF(LEN(Formátování_v3!N461)-LEN(SUBSTITUTE(UPPER(Formátování_v3!N461),"A",""))&gt;0,"2","")))</f>
        <v/>
      </c>
      <c r="O459" s="115" t="str">
        <f>IF(LEN(Formátování_v3!J461)+LEN(Formátování_v3!L461)+LEN(Formátování_v3!N461)-LEN(SUBSTITUTE(UPPER(Formátování_v3!J461),"A",""))-LEN(SUBSTITUTE(UPPER(Formátování_v3!L461),"A",""))-LEN(SUBSTITUTE(UPPER(Formátování_v3!N461),"A",""))&gt;1,IF(ISERROR(FIND("A",UPPER(Formátování_v3!N461),1)),IF(ISERROR(FIND("A",UPPER(Formátování_v3!L461),1)),"0,5","1"),"2"),"")</f>
        <v/>
      </c>
      <c r="P459" s="48"/>
      <c r="Q459" s="65">
        <f t="shared" si="86"/>
        <v>0</v>
      </c>
      <c r="R459" s="65" t="str">
        <f>IF(Formátování_v3!P461 &lt;&gt; "",Formátování_v3!P461,"")</f>
        <v/>
      </c>
      <c r="S459" s="66">
        <f t="shared" si="87"/>
        <v>0</v>
      </c>
      <c r="T459" s="58">
        <f t="shared" si="88"/>
        <v>0</v>
      </c>
      <c r="U459" s="58">
        <f t="shared" si="89"/>
        <v>0</v>
      </c>
      <c r="V459" s="58">
        <f t="shared" si="90"/>
        <v>0</v>
      </c>
      <c r="W459" s="58">
        <f t="shared" si="91"/>
        <v>0</v>
      </c>
      <c r="X459" s="58">
        <f t="shared" si="92"/>
        <v>0</v>
      </c>
      <c r="Y459" s="58">
        <f t="shared" si="93"/>
        <v>0</v>
      </c>
      <c r="Z459" s="1">
        <f t="shared" si="94"/>
        <v>0</v>
      </c>
      <c r="AE459" s="51">
        <f t="shared" si="95"/>
        <v>0</v>
      </c>
    </row>
    <row r="460" spans="1:31" ht="18.75" x14ac:dyDescent="0.2">
      <c r="A460" s="24">
        <f t="shared" si="75"/>
        <v>443</v>
      </c>
      <c r="B460" s="25">
        <f>Formátování_v3!B462</f>
        <v>0</v>
      </c>
      <c r="C460" s="244">
        <f>Formátování_v3!C462</f>
        <v>0</v>
      </c>
      <c r="D460" s="245"/>
      <c r="E460" s="245"/>
      <c r="F460" s="245"/>
      <c r="G460" s="245"/>
      <c r="H460" s="246"/>
      <c r="I460" s="67">
        <f>Formátování_v3!D462</f>
        <v>0</v>
      </c>
      <c r="J460" s="68">
        <f>Formátování_v3!F462</f>
        <v>0</v>
      </c>
      <c r="K460" s="69">
        <f>Formátování_v3!G462</f>
        <v>0</v>
      </c>
      <c r="L460" s="113" t="str">
        <f>IF(LEN(Formátování_v3!J462)-LEN(SUBSTITUTE(UPPER(Formátování_v3!J462),"B",""))&gt;0,"0,5",IF(LEN(Formátování_v3!L462)-LEN(SUBSTITUTE(UPPER(Formátování_v3!L462),"B",""))&gt;0,"1",IF(LEN(Formátování_v3!N462)-LEN(SUBSTITUTE(UPPER(Formátování_v3!N462),"B",""))&gt;0,"2","")))</f>
        <v/>
      </c>
      <c r="M460" s="114" t="str">
        <f>IF(LEN(Formátování_v3!J462)+LEN(Formátování_v3!L462)+LEN(Formátování_v3!N462)-LEN(SUBSTITUTE(UPPER(Formátování_v3!J462),"B",""))-LEN(SUBSTITUTE(UPPER(Formátování_v3!L462),"B",""))-LEN(SUBSTITUTE(UPPER(Formátování_v3!N462),"B",""))&gt;1,IF(ISERROR(FIND("B",UPPER(Formátování_v3!N462),1)),IF(ISERROR(FIND("B",UPPER(Formátování_v3!L462),1)),"0,5","1"),"2"),"")</f>
        <v/>
      </c>
      <c r="N460" s="114" t="str">
        <f>IF(LEN(Formátování_v3!J462)-LEN(SUBSTITUTE(UPPER(Formátování_v3!J462),"A",""))&gt;0,"0,5",IF(LEN(Formátování_v3!L462)-LEN(SUBSTITUTE(UPPER(Formátování_v3!L462),"A",""))&gt;0,"1",IF(LEN(Formátování_v3!N462)-LEN(SUBSTITUTE(UPPER(Formátování_v3!N462),"A",""))&gt;0,"2","")))</f>
        <v/>
      </c>
      <c r="O460" s="115" t="str">
        <f>IF(LEN(Formátování_v3!J462)+LEN(Formátování_v3!L462)+LEN(Formátování_v3!N462)-LEN(SUBSTITUTE(UPPER(Formátování_v3!J462),"A",""))-LEN(SUBSTITUTE(UPPER(Formátování_v3!L462),"A",""))-LEN(SUBSTITUTE(UPPER(Formátování_v3!N462),"A",""))&gt;1,IF(ISERROR(FIND("A",UPPER(Formátování_v3!N462),1)),IF(ISERROR(FIND("A",UPPER(Formátování_v3!L462),1)),"0,5","1"),"2"),"")</f>
        <v/>
      </c>
      <c r="P460" s="48"/>
      <c r="Q460" s="65">
        <f t="shared" si="86"/>
        <v>0</v>
      </c>
      <c r="R460" s="65" t="str">
        <f>IF(Formátování_v3!P462 &lt;&gt; "",Formátování_v3!P462,"")</f>
        <v/>
      </c>
      <c r="S460" s="66">
        <f t="shared" si="87"/>
        <v>0</v>
      </c>
      <c r="T460" s="58">
        <f t="shared" si="88"/>
        <v>0</v>
      </c>
      <c r="U460" s="58">
        <f t="shared" si="89"/>
        <v>0</v>
      </c>
      <c r="V460" s="58">
        <f t="shared" si="90"/>
        <v>0</v>
      </c>
      <c r="W460" s="58">
        <f t="shared" si="91"/>
        <v>0</v>
      </c>
      <c r="X460" s="58">
        <f t="shared" si="92"/>
        <v>0</v>
      </c>
      <c r="Y460" s="58">
        <f t="shared" si="93"/>
        <v>0</v>
      </c>
      <c r="Z460" s="1">
        <f t="shared" si="94"/>
        <v>0</v>
      </c>
      <c r="AE460" s="51">
        <f t="shared" si="95"/>
        <v>0</v>
      </c>
    </row>
    <row r="461" spans="1:31" ht="18.75" x14ac:dyDescent="0.2">
      <c r="A461" s="24">
        <f t="shared" si="75"/>
        <v>444</v>
      </c>
      <c r="B461" s="25">
        <f>Formátování_v3!B463</f>
        <v>0</v>
      </c>
      <c r="C461" s="244">
        <f>Formátování_v3!C463</f>
        <v>0</v>
      </c>
      <c r="D461" s="245"/>
      <c r="E461" s="245"/>
      <c r="F461" s="245"/>
      <c r="G461" s="245"/>
      <c r="H461" s="246"/>
      <c r="I461" s="67">
        <f>Formátování_v3!D463</f>
        <v>0</v>
      </c>
      <c r="J461" s="68">
        <f>Formátování_v3!F463</f>
        <v>0</v>
      </c>
      <c r="K461" s="69">
        <f>Formátování_v3!G463</f>
        <v>0</v>
      </c>
      <c r="L461" s="113" t="str">
        <f>IF(LEN(Formátování_v3!J463)-LEN(SUBSTITUTE(UPPER(Formátování_v3!J463),"B",""))&gt;0,"0,5",IF(LEN(Formátování_v3!L463)-LEN(SUBSTITUTE(UPPER(Formátování_v3!L463),"B",""))&gt;0,"1",IF(LEN(Formátování_v3!N463)-LEN(SUBSTITUTE(UPPER(Formátování_v3!N463),"B",""))&gt;0,"2","")))</f>
        <v/>
      </c>
      <c r="M461" s="114" t="str">
        <f>IF(LEN(Formátování_v3!J463)+LEN(Formátování_v3!L463)+LEN(Formátování_v3!N463)-LEN(SUBSTITUTE(UPPER(Formátování_v3!J463),"B",""))-LEN(SUBSTITUTE(UPPER(Formátování_v3!L463),"B",""))-LEN(SUBSTITUTE(UPPER(Formátování_v3!N463),"B",""))&gt;1,IF(ISERROR(FIND("B",UPPER(Formátování_v3!N463),1)),IF(ISERROR(FIND("B",UPPER(Formátování_v3!L463),1)),"0,5","1"),"2"),"")</f>
        <v/>
      </c>
      <c r="N461" s="114" t="str">
        <f>IF(LEN(Formátování_v3!J463)-LEN(SUBSTITUTE(UPPER(Formátování_v3!J463),"A",""))&gt;0,"0,5",IF(LEN(Formátování_v3!L463)-LEN(SUBSTITUTE(UPPER(Formátování_v3!L463),"A",""))&gt;0,"1",IF(LEN(Formátování_v3!N463)-LEN(SUBSTITUTE(UPPER(Formátování_v3!N463),"A",""))&gt;0,"2","")))</f>
        <v/>
      </c>
      <c r="O461" s="115" t="str">
        <f>IF(LEN(Formátování_v3!J463)+LEN(Formátování_v3!L463)+LEN(Formátování_v3!N463)-LEN(SUBSTITUTE(UPPER(Formátování_v3!J463),"A",""))-LEN(SUBSTITUTE(UPPER(Formátování_v3!L463),"A",""))-LEN(SUBSTITUTE(UPPER(Formátování_v3!N463),"A",""))&gt;1,IF(ISERROR(FIND("A",UPPER(Formátování_v3!N463),1)),IF(ISERROR(FIND("A",UPPER(Formátování_v3!L463),1)),"0,5","1"),"2"),"")</f>
        <v/>
      </c>
      <c r="P461" s="48"/>
      <c r="Q461" s="65">
        <f t="shared" si="86"/>
        <v>0</v>
      </c>
      <c r="R461" s="65" t="str">
        <f>IF(Formátování_v3!P463 &lt;&gt; "",Formátování_v3!P463,"")</f>
        <v/>
      </c>
      <c r="S461" s="66">
        <f t="shared" si="87"/>
        <v>0</v>
      </c>
      <c r="T461" s="58">
        <f t="shared" si="88"/>
        <v>0</v>
      </c>
      <c r="U461" s="58">
        <f t="shared" si="89"/>
        <v>0</v>
      </c>
      <c r="V461" s="58">
        <f t="shared" si="90"/>
        <v>0</v>
      </c>
      <c r="W461" s="58">
        <f t="shared" si="91"/>
        <v>0</v>
      </c>
      <c r="X461" s="58">
        <f t="shared" si="92"/>
        <v>0</v>
      </c>
      <c r="Y461" s="58">
        <f t="shared" si="93"/>
        <v>0</v>
      </c>
      <c r="Z461" s="1">
        <f t="shared" si="94"/>
        <v>0</v>
      </c>
      <c r="AE461" s="51">
        <f t="shared" si="95"/>
        <v>0</v>
      </c>
    </row>
    <row r="462" spans="1:31" ht="18.75" x14ac:dyDescent="0.2">
      <c r="A462" s="24">
        <f t="shared" si="75"/>
        <v>445</v>
      </c>
      <c r="B462" s="25">
        <f>Formátování_v3!B464</f>
        <v>0</v>
      </c>
      <c r="C462" s="244">
        <f>Formátování_v3!C464</f>
        <v>0</v>
      </c>
      <c r="D462" s="245"/>
      <c r="E462" s="245"/>
      <c r="F462" s="245"/>
      <c r="G462" s="245"/>
      <c r="H462" s="246"/>
      <c r="I462" s="67">
        <f>Formátování_v3!D464</f>
        <v>0</v>
      </c>
      <c r="J462" s="68">
        <f>Formátování_v3!F464</f>
        <v>0</v>
      </c>
      <c r="K462" s="69">
        <f>Formátování_v3!G464</f>
        <v>0</v>
      </c>
      <c r="L462" s="113" t="str">
        <f>IF(LEN(Formátování_v3!J464)-LEN(SUBSTITUTE(UPPER(Formátování_v3!J464),"B",""))&gt;0,"0,5",IF(LEN(Formátování_v3!L464)-LEN(SUBSTITUTE(UPPER(Formátování_v3!L464),"B",""))&gt;0,"1",IF(LEN(Formátování_v3!N464)-LEN(SUBSTITUTE(UPPER(Formátování_v3!N464),"B",""))&gt;0,"2","")))</f>
        <v/>
      </c>
      <c r="M462" s="114" t="str">
        <f>IF(LEN(Formátování_v3!J464)+LEN(Formátování_v3!L464)+LEN(Formátování_v3!N464)-LEN(SUBSTITUTE(UPPER(Formátování_v3!J464),"B",""))-LEN(SUBSTITUTE(UPPER(Formátování_v3!L464),"B",""))-LEN(SUBSTITUTE(UPPER(Formátování_v3!N464),"B",""))&gt;1,IF(ISERROR(FIND("B",UPPER(Formátování_v3!N464),1)),IF(ISERROR(FIND("B",UPPER(Formátování_v3!L464),1)),"0,5","1"),"2"),"")</f>
        <v/>
      </c>
      <c r="N462" s="114" t="str">
        <f>IF(LEN(Formátování_v3!J464)-LEN(SUBSTITUTE(UPPER(Formátování_v3!J464),"A",""))&gt;0,"0,5",IF(LEN(Formátování_v3!L464)-LEN(SUBSTITUTE(UPPER(Formátování_v3!L464),"A",""))&gt;0,"1",IF(LEN(Formátování_v3!N464)-LEN(SUBSTITUTE(UPPER(Formátování_v3!N464),"A",""))&gt;0,"2","")))</f>
        <v/>
      </c>
      <c r="O462" s="115" t="str">
        <f>IF(LEN(Formátování_v3!J464)+LEN(Formátování_v3!L464)+LEN(Formátování_v3!N464)-LEN(SUBSTITUTE(UPPER(Formátování_v3!J464),"A",""))-LEN(SUBSTITUTE(UPPER(Formátování_v3!L464),"A",""))-LEN(SUBSTITUTE(UPPER(Formátování_v3!N464),"A",""))&gt;1,IF(ISERROR(FIND("A",UPPER(Formátování_v3!N464),1)),IF(ISERROR(FIND("A",UPPER(Formátování_v3!L464),1)),"0,5","1"),"2"),"")</f>
        <v/>
      </c>
      <c r="P462" s="48"/>
      <c r="Q462" s="65">
        <f t="shared" si="86"/>
        <v>0</v>
      </c>
      <c r="R462" s="65" t="str">
        <f>IF(Formátování_v3!P464 &lt;&gt; "",Formátování_v3!P464,"")</f>
        <v/>
      </c>
      <c r="S462" s="66">
        <f t="shared" si="87"/>
        <v>0</v>
      </c>
      <c r="T462" s="58">
        <f t="shared" si="88"/>
        <v>0</v>
      </c>
      <c r="U462" s="58">
        <f t="shared" si="89"/>
        <v>0</v>
      </c>
      <c r="V462" s="58">
        <f t="shared" si="90"/>
        <v>0</v>
      </c>
      <c r="W462" s="58">
        <f t="shared" si="91"/>
        <v>0</v>
      </c>
      <c r="X462" s="58">
        <f t="shared" si="92"/>
        <v>0</v>
      </c>
      <c r="Y462" s="58">
        <f t="shared" si="93"/>
        <v>0</v>
      </c>
      <c r="Z462" s="1">
        <f t="shared" si="94"/>
        <v>0</v>
      </c>
      <c r="AE462" s="51">
        <f t="shared" si="95"/>
        <v>0</v>
      </c>
    </row>
    <row r="463" spans="1:31" ht="18.75" x14ac:dyDescent="0.2">
      <c r="A463" s="24">
        <f t="shared" si="75"/>
        <v>446</v>
      </c>
      <c r="B463" s="25">
        <f>Formátování_v3!B465</f>
        <v>0</v>
      </c>
      <c r="C463" s="244">
        <f>Formátování_v3!C465</f>
        <v>0</v>
      </c>
      <c r="D463" s="245"/>
      <c r="E463" s="245"/>
      <c r="F463" s="245"/>
      <c r="G463" s="245"/>
      <c r="H463" s="246"/>
      <c r="I463" s="67">
        <f>Formátování_v3!D465</f>
        <v>0</v>
      </c>
      <c r="J463" s="68">
        <f>Formátování_v3!F465</f>
        <v>0</v>
      </c>
      <c r="K463" s="69">
        <f>Formátování_v3!G465</f>
        <v>0</v>
      </c>
      <c r="L463" s="113" t="str">
        <f>IF(LEN(Formátování_v3!J465)-LEN(SUBSTITUTE(UPPER(Formátování_v3!J465),"B",""))&gt;0,"0,5",IF(LEN(Formátování_v3!L465)-LEN(SUBSTITUTE(UPPER(Formátování_v3!L465),"B",""))&gt;0,"1",IF(LEN(Formátování_v3!N465)-LEN(SUBSTITUTE(UPPER(Formátování_v3!N465),"B",""))&gt;0,"2","")))</f>
        <v/>
      </c>
      <c r="M463" s="114" t="str">
        <f>IF(LEN(Formátování_v3!J465)+LEN(Formátování_v3!L465)+LEN(Formátování_v3!N465)-LEN(SUBSTITUTE(UPPER(Formátování_v3!J465),"B",""))-LEN(SUBSTITUTE(UPPER(Formátování_v3!L465),"B",""))-LEN(SUBSTITUTE(UPPER(Formátování_v3!N465),"B",""))&gt;1,IF(ISERROR(FIND("B",UPPER(Formátování_v3!N465),1)),IF(ISERROR(FIND("B",UPPER(Formátování_v3!L465),1)),"0,5","1"),"2"),"")</f>
        <v/>
      </c>
      <c r="N463" s="114" t="str">
        <f>IF(LEN(Formátování_v3!J465)-LEN(SUBSTITUTE(UPPER(Formátování_v3!J465),"A",""))&gt;0,"0,5",IF(LEN(Formátování_v3!L465)-LEN(SUBSTITUTE(UPPER(Formátování_v3!L465),"A",""))&gt;0,"1",IF(LEN(Formátování_v3!N465)-LEN(SUBSTITUTE(UPPER(Formátování_v3!N465),"A",""))&gt;0,"2","")))</f>
        <v/>
      </c>
      <c r="O463" s="115" t="str">
        <f>IF(LEN(Formátování_v3!J465)+LEN(Formátování_v3!L465)+LEN(Formátování_v3!N465)-LEN(SUBSTITUTE(UPPER(Formátování_v3!J465),"A",""))-LEN(SUBSTITUTE(UPPER(Formátování_v3!L465),"A",""))-LEN(SUBSTITUTE(UPPER(Formátování_v3!N465),"A",""))&gt;1,IF(ISERROR(FIND("A",UPPER(Formátování_v3!N465),1)),IF(ISERROR(FIND("A",UPPER(Formátování_v3!L465),1)),"0,5","1"),"2"),"")</f>
        <v/>
      </c>
      <c r="P463" s="48"/>
      <c r="Q463" s="65">
        <f t="shared" si="86"/>
        <v>0</v>
      </c>
      <c r="R463" s="65" t="str">
        <f>IF(Formátování_v3!P465 &lt;&gt; "",Formátování_v3!P465,"")</f>
        <v/>
      </c>
      <c r="S463" s="66">
        <f t="shared" si="87"/>
        <v>0</v>
      </c>
      <c r="T463" s="58">
        <f t="shared" si="88"/>
        <v>0</v>
      </c>
      <c r="U463" s="58">
        <f t="shared" si="89"/>
        <v>0</v>
      </c>
      <c r="V463" s="58">
        <f t="shared" si="90"/>
        <v>0</v>
      </c>
      <c r="W463" s="58">
        <f t="shared" si="91"/>
        <v>0</v>
      </c>
      <c r="X463" s="58">
        <f t="shared" si="92"/>
        <v>0</v>
      </c>
      <c r="Y463" s="58">
        <f t="shared" si="93"/>
        <v>0</v>
      </c>
      <c r="Z463" s="1">
        <f t="shared" si="94"/>
        <v>0</v>
      </c>
      <c r="AE463" s="51">
        <f t="shared" si="95"/>
        <v>0</v>
      </c>
    </row>
    <row r="464" spans="1:31" ht="18.75" x14ac:dyDescent="0.2">
      <c r="A464" s="24">
        <f t="shared" si="75"/>
        <v>447</v>
      </c>
      <c r="B464" s="25">
        <f>Formátování_v3!B466</f>
        <v>0</v>
      </c>
      <c r="C464" s="244">
        <f>Formátování_v3!C466</f>
        <v>0</v>
      </c>
      <c r="D464" s="245"/>
      <c r="E464" s="245"/>
      <c r="F464" s="245"/>
      <c r="G464" s="245"/>
      <c r="H464" s="246"/>
      <c r="I464" s="67">
        <f>Formátování_v3!D466</f>
        <v>0</v>
      </c>
      <c r="J464" s="68">
        <f>Formátování_v3!F466</f>
        <v>0</v>
      </c>
      <c r="K464" s="69">
        <f>Formátování_v3!G466</f>
        <v>0</v>
      </c>
      <c r="L464" s="113" t="str">
        <f>IF(LEN(Formátování_v3!J466)-LEN(SUBSTITUTE(UPPER(Formátování_v3!J466),"B",""))&gt;0,"0,5",IF(LEN(Formátování_v3!L466)-LEN(SUBSTITUTE(UPPER(Formátování_v3!L466),"B",""))&gt;0,"1",IF(LEN(Formátování_v3!N466)-LEN(SUBSTITUTE(UPPER(Formátování_v3!N466),"B",""))&gt;0,"2","")))</f>
        <v/>
      </c>
      <c r="M464" s="114" t="str">
        <f>IF(LEN(Formátování_v3!J466)+LEN(Formátování_v3!L466)+LEN(Formátování_v3!N466)-LEN(SUBSTITUTE(UPPER(Formátování_v3!J466),"B",""))-LEN(SUBSTITUTE(UPPER(Formátování_v3!L466),"B",""))-LEN(SUBSTITUTE(UPPER(Formátování_v3!N466),"B",""))&gt;1,IF(ISERROR(FIND("B",UPPER(Formátování_v3!N466),1)),IF(ISERROR(FIND("B",UPPER(Formátování_v3!L466),1)),"0,5","1"),"2"),"")</f>
        <v/>
      </c>
      <c r="N464" s="114" t="str">
        <f>IF(LEN(Formátování_v3!J466)-LEN(SUBSTITUTE(UPPER(Formátování_v3!J466),"A",""))&gt;0,"0,5",IF(LEN(Formátování_v3!L466)-LEN(SUBSTITUTE(UPPER(Formátování_v3!L466),"A",""))&gt;0,"1",IF(LEN(Formátování_v3!N466)-LEN(SUBSTITUTE(UPPER(Formátování_v3!N466),"A",""))&gt;0,"2","")))</f>
        <v/>
      </c>
      <c r="O464" s="115" t="str">
        <f>IF(LEN(Formátování_v3!J466)+LEN(Formátování_v3!L466)+LEN(Formátování_v3!N466)-LEN(SUBSTITUTE(UPPER(Formátování_v3!J466),"A",""))-LEN(SUBSTITUTE(UPPER(Formátování_v3!L466),"A",""))-LEN(SUBSTITUTE(UPPER(Formátování_v3!N466),"A",""))&gt;1,IF(ISERROR(FIND("A",UPPER(Formátování_v3!N466),1)),IF(ISERROR(FIND("A",UPPER(Formátování_v3!L466),1)),"0,5","1"),"2"),"")</f>
        <v/>
      </c>
      <c r="P464" s="48"/>
      <c r="Q464" s="65">
        <f t="shared" si="86"/>
        <v>0</v>
      </c>
      <c r="R464" s="65" t="str">
        <f>IF(Formátování_v3!P466 &lt;&gt; "",Formátování_v3!P466,"")</f>
        <v/>
      </c>
      <c r="S464" s="66">
        <f t="shared" si="87"/>
        <v>0</v>
      </c>
      <c r="T464" s="58">
        <f t="shared" si="88"/>
        <v>0</v>
      </c>
      <c r="U464" s="58">
        <f t="shared" si="89"/>
        <v>0</v>
      </c>
      <c r="V464" s="58">
        <f t="shared" si="90"/>
        <v>0</v>
      </c>
      <c r="W464" s="58">
        <f t="shared" si="91"/>
        <v>0</v>
      </c>
      <c r="X464" s="58">
        <f t="shared" si="92"/>
        <v>0</v>
      </c>
      <c r="Y464" s="58">
        <f t="shared" si="93"/>
        <v>0</v>
      </c>
      <c r="Z464" s="1">
        <f t="shared" si="94"/>
        <v>0</v>
      </c>
      <c r="AE464" s="51">
        <f t="shared" si="95"/>
        <v>0</v>
      </c>
    </row>
    <row r="465" spans="1:31" ht="18.75" x14ac:dyDescent="0.2">
      <c r="A465" s="24">
        <f t="shared" si="75"/>
        <v>448</v>
      </c>
      <c r="B465" s="25">
        <f>Formátování_v3!B467</f>
        <v>0</v>
      </c>
      <c r="C465" s="244">
        <f>Formátování_v3!C467</f>
        <v>0</v>
      </c>
      <c r="D465" s="245"/>
      <c r="E465" s="245"/>
      <c r="F465" s="245"/>
      <c r="G465" s="245"/>
      <c r="H465" s="246"/>
      <c r="I465" s="67">
        <f>Formátování_v3!D467</f>
        <v>0</v>
      </c>
      <c r="J465" s="68">
        <f>Formátování_v3!F467</f>
        <v>0</v>
      </c>
      <c r="K465" s="69">
        <f>Formátování_v3!G467</f>
        <v>0</v>
      </c>
      <c r="L465" s="113" t="str">
        <f>IF(LEN(Formátování_v3!J467)-LEN(SUBSTITUTE(UPPER(Formátování_v3!J467),"B",""))&gt;0,"0,5",IF(LEN(Formátování_v3!L467)-LEN(SUBSTITUTE(UPPER(Formátování_v3!L467),"B",""))&gt;0,"1",IF(LEN(Formátování_v3!N467)-LEN(SUBSTITUTE(UPPER(Formátování_v3!N467),"B",""))&gt;0,"2","")))</f>
        <v/>
      </c>
      <c r="M465" s="114" t="str">
        <f>IF(LEN(Formátování_v3!J467)+LEN(Formátování_v3!L467)+LEN(Formátování_v3!N467)-LEN(SUBSTITUTE(UPPER(Formátování_v3!J467),"B",""))-LEN(SUBSTITUTE(UPPER(Formátování_v3!L467),"B",""))-LEN(SUBSTITUTE(UPPER(Formátování_v3!N467),"B",""))&gt;1,IF(ISERROR(FIND("B",UPPER(Formátování_v3!N467),1)),IF(ISERROR(FIND("B",UPPER(Formátování_v3!L467),1)),"0,5","1"),"2"),"")</f>
        <v/>
      </c>
      <c r="N465" s="114" t="str">
        <f>IF(LEN(Formátování_v3!J467)-LEN(SUBSTITUTE(UPPER(Formátování_v3!J467),"A",""))&gt;0,"0,5",IF(LEN(Formátování_v3!L467)-LEN(SUBSTITUTE(UPPER(Formátování_v3!L467),"A",""))&gt;0,"1",IF(LEN(Formátování_v3!N467)-LEN(SUBSTITUTE(UPPER(Formátování_v3!N467),"A",""))&gt;0,"2","")))</f>
        <v/>
      </c>
      <c r="O465" s="115" t="str">
        <f>IF(LEN(Formátování_v3!J467)+LEN(Formátování_v3!L467)+LEN(Formátování_v3!N467)-LEN(SUBSTITUTE(UPPER(Formátování_v3!J467),"A",""))-LEN(SUBSTITUTE(UPPER(Formátování_v3!L467),"A",""))-LEN(SUBSTITUTE(UPPER(Formátování_v3!N467),"A",""))&gt;1,IF(ISERROR(FIND("A",UPPER(Formátování_v3!N467),1)),IF(ISERROR(FIND("A",UPPER(Formátování_v3!L467),1)),"0,5","1"),"2"),"")</f>
        <v/>
      </c>
      <c r="P465" s="48"/>
      <c r="Q465" s="65">
        <f t="shared" si="86"/>
        <v>0</v>
      </c>
      <c r="R465" s="65" t="str">
        <f>IF(Formátování_v3!P467 &lt;&gt; "",Formátování_v3!P467,"")</f>
        <v/>
      </c>
      <c r="S465" s="66">
        <f t="shared" si="87"/>
        <v>0</v>
      </c>
      <c r="T465" s="58">
        <f t="shared" si="88"/>
        <v>0</v>
      </c>
      <c r="U465" s="58">
        <f t="shared" si="89"/>
        <v>0</v>
      </c>
      <c r="V465" s="58">
        <f t="shared" si="90"/>
        <v>0</v>
      </c>
      <c r="W465" s="58">
        <f t="shared" si="91"/>
        <v>0</v>
      </c>
      <c r="X465" s="58">
        <f t="shared" si="92"/>
        <v>0</v>
      </c>
      <c r="Y465" s="58">
        <f t="shared" si="93"/>
        <v>0</v>
      </c>
      <c r="Z465" s="1">
        <f t="shared" si="94"/>
        <v>0</v>
      </c>
      <c r="AE465" s="51">
        <f t="shared" si="95"/>
        <v>0</v>
      </c>
    </row>
    <row r="466" spans="1:31" ht="18.75" x14ac:dyDescent="0.2">
      <c r="A466" s="24">
        <f t="shared" si="75"/>
        <v>449</v>
      </c>
      <c r="B466" s="25">
        <f>Formátování_v3!B468</f>
        <v>0</v>
      </c>
      <c r="C466" s="244">
        <f>Formátování_v3!C468</f>
        <v>0</v>
      </c>
      <c r="D466" s="245"/>
      <c r="E466" s="245"/>
      <c r="F466" s="245"/>
      <c r="G466" s="245"/>
      <c r="H466" s="246"/>
      <c r="I466" s="67">
        <f>Formátování_v3!D468</f>
        <v>0</v>
      </c>
      <c r="J466" s="68">
        <f>Formátování_v3!F468</f>
        <v>0</v>
      </c>
      <c r="K466" s="69">
        <f>Formátování_v3!G468</f>
        <v>0</v>
      </c>
      <c r="L466" s="113" t="str">
        <f>IF(LEN(Formátování_v3!J468)-LEN(SUBSTITUTE(UPPER(Formátování_v3!J468),"B",""))&gt;0,"0,5",IF(LEN(Formátování_v3!L468)-LEN(SUBSTITUTE(UPPER(Formátování_v3!L468),"B",""))&gt;0,"1",IF(LEN(Formátování_v3!N468)-LEN(SUBSTITUTE(UPPER(Formátování_v3!N468),"B",""))&gt;0,"2","")))</f>
        <v/>
      </c>
      <c r="M466" s="114" t="str">
        <f>IF(LEN(Formátování_v3!J468)+LEN(Formátování_v3!L468)+LEN(Formátování_v3!N468)-LEN(SUBSTITUTE(UPPER(Formátování_v3!J468),"B",""))-LEN(SUBSTITUTE(UPPER(Formátování_v3!L468),"B",""))-LEN(SUBSTITUTE(UPPER(Formátování_v3!N468),"B",""))&gt;1,IF(ISERROR(FIND("B",UPPER(Formátování_v3!N468),1)),IF(ISERROR(FIND("B",UPPER(Formátování_v3!L468),1)),"0,5","1"),"2"),"")</f>
        <v/>
      </c>
      <c r="N466" s="114" t="str">
        <f>IF(LEN(Formátování_v3!J468)-LEN(SUBSTITUTE(UPPER(Formátování_v3!J468),"A",""))&gt;0,"0,5",IF(LEN(Formátování_v3!L468)-LEN(SUBSTITUTE(UPPER(Formátování_v3!L468),"A",""))&gt;0,"1",IF(LEN(Formátování_v3!N468)-LEN(SUBSTITUTE(UPPER(Formátování_v3!N468),"A",""))&gt;0,"2","")))</f>
        <v/>
      </c>
      <c r="O466" s="115" t="str">
        <f>IF(LEN(Formátování_v3!J468)+LEN(Formátování_v3!L468)+LEN(Formátování_v3!N468)-LEN(SUBSTITUTE(UPPER(Formátování_v3!J468),"A",""))-LEN(SUBSTITUTE(UPPER(Formátování_v3!L468),"A",""))-LEN(SUBSTITUTE(UPPER(Formátování_v3!N468),"A",""))&gt;1,IF(ISERROR(FIND("A",UPPER(Formátování_v3!N468),1)),IF(ISERROR(FIND("A",UPPER(Formátování_v3!L468),1)),"0,5","1"),"2"),"")</f>
        <v/>
      </c>
      <c r="P466" s="48"/>
      <c r="Q466" s="65">
        <f t="shared" si="86"/>
        <v>0</v>
      </c>
      <c r="R466" s="65" t="str">
        <f>IF(Formátování_v3!P468 &lt;&gt; "",Formátování_v3!P468,"")</f>
        <v/>
      </c>
      <c r="S466" s="66">
        <f t="shared" si="87"/>
        <v>0</v>
      </c>
      <c r="T466" s="58">
        <f t="shared" si="88"/>
        <v>0</v>
      </c>
      <c r="U466" s="58">
        <f t="shared" si="89"/>
        <v>0</v>
      </c>
      <c r="V466" s="58">
        <f t="shared" si="90"/>
        <v>0</v>
      </c>
      <c r="W466" s="58">
        <f t="shared" si="91"/>
        <v>0</v>
      </c>
      <c r="X466" s="58">
        <f t="shared" si="92"/>
        <v>0</v>
      </c>
      <c r="Y466" s="58">
        <f t="shared" si="93"/>
        <v>0</v>
      </c>
      <c r="Z466" s="1">
        <f t="shared" si="94"/>
        <v>0</v>
      </c>
      <c r="AE466" s="51">
        <f t="shared" si="95"/>
        <v>0</v>
      </c>
    </row>
    <row r="467" spans="1:31" ht="18.75" x14ac:dyDescent="0.2">
      <c r="A467" s="24">
        <f t="shared" ref="A467:A496" si="96">A466+1</f>
        <v>450</v>
      </c>
      <c r="B467" s="25">
        <f>Formátování_v3!B469</f>
        <v>0</v>
      </c>
      <c r="C467" s="244">
        <f>Formátování_v3!C469</f>
        <v>0</v>
      </c>
      <c r="D467" s="245"/>
      <c r="E467" s="245"/>
      <c r="F467" s="245"/>
      <c r="G467" s="245"/>
      <c r="H467" s="246"/>
      <c r="I467" s="67">
        <f>Formátování_v3!D469</f>
        <v>0</v>
      </c>
      <c r="J467" s="68">
        <f>Formátování_v3!F469</f>
        <v>0</v>
      </c>
      <c r="K467" s="69">
        <f>Formátování_v3!G469</f>
        <v>0</v>
      </c>
      <c r="L467" s="113" t="str">
        <f>IF(LEN(Formátování_v3!J469)-LEN(SUBSTITUTE(UPPER(Formátování_v3!J469),"B",""))&gt;0,"0,5",IF(LEN(Formátování_v3!L469)-LEN(SUBSTITUTE(UPPER(Formátování_v3!L469),"B",""))&gt;0,"1",IF(LEN(Formátování_v3!N469)-LEN(SUBSTITUTE(UPPER(Formátování_v3!N469),"B",""))&gt;0,"2","")))</f>
        <v/>
      </c>
      <c r="M467" s="114" t="str">
        <f>IF(LEN(Formátování_v3!J469)+LEN(Formátování_v3!L469)+LEN(Formátování_v3!N469)-LEN(SUBSTITUTE(UPPER(Formátování_v3!J469),"B",""))-LEN(SUBSTITUTE(UPPER(Formátování_v3!L469),"B",""))-LEN(SUBSTITUTE(UPPER(Formátování_v3!N469),"B",""))&gt;1,IF(ISERROR(FIND("B",UPPER(Formátování_v3!N469),1)),IF(ISERROR(FIND("B",UPPER(Formátování_v3!L469),1)),"0,5","1"),"2"),"")</f>
        <v/>
      </c>
      <c r="N467" s="114" t="str">
        <f>IF(LEN(Formátování_v3!J469)-LEN(SUBSTITUTE(UPPER(Formátování_v3!J469),"A",""))&gt;0,"0,5",IF(LEN(Formátování_v3!L469)-LEN(SUBSTITUTE(UPPER(Formátování_v3!L469),"A",""))&gt;0,"1",IF(LEN(Formátování_v3!N469)-LEN(SUBSTITUTE(UPPER(Formátování_v3!N469),"A",""))&gt;0,"2","")))</f>
        <v/>
      </c>
      <c r="O467" s="115" t="str">
        <f>IF(LEN(Formátování_v3!J469)+LEN(Formátování_v3!L469)+LEN(Formátování_v3!N469)-LEN(SUBSTITUTE(UPPER(Formátování_v3!J469),"A",""))-LEN(SUBSTITUTE(UPPER(Formátování_v3!L469),"A",""))-LEN(SUBSTITUTE(UPPER(Formátování_v3!N469),"A",""))&gt;1,IF(ISERROR(FIND("A",UPPER(Formátování_v3!N469),1)),IF(ISERROR(FIND("A",UPPER(Formátování_v3!L469),1)),"0,5","1"),"2"),"")</f>
        <v/>
      </c>
      <c r="P467" s="48"/>
      <c r="Q467" s="65">
        <f t="shared" si="86"/>
        <v>0</v>
      </c>
      <c r="R467" s="65" t="str">
        <f>IF(Formátování_v3!P469 &lt;&gt; "",Formátování_v3!P469,"")</f>
        <v/>
      </c>
      <c r="S467" s="66">
        <f t="shared" si="87"/>
        <v>0</v>
      </c>
      <c r="T467" s="58">
        <f t="shared" si="88"/>
        <v>0</v>
      </c>
      <c r="U467" s="58">
        <f t="shared" si="89"/>
        <v>0</v>
      </c>
      <c r="V467" s="58">
        <f t="shared" si="90"/>
        <v>0</v>
      </c>
      <c r="W467" s="58">
        <f t="shared" si="91"/>
        <v>0</v>
      </c>
      <c r="X467" s="58">
        <f t="shared" si="92"/>
        <v>0</v>
      </c>
      <c r="Y467" s="58">
        <f t="shared" si="93"/>
        <v>0</v>
      </c>
      <c r="Z467" s="1">
        <f t="shared" si="94"/>
        <v>0</v>
      </c>
      <c r="AE467" s="51">
        <f t="shared" si="95"/>
        <v>0</v>
      </c>
    </row>
    <row r="468" spans="1:31" ht="18.75" x14ac:dyDescent="0.2">
      <c r="A468" s="24">
        <f t="shared" si="96"/>
        <v>451</v>
      </c>
      <c r="B468" s="25">
        <f>Formátování_v3!B470</f>
        <v>0</v>
      </c>
      <c r="C468" s="244">
        <f>Formátování_v3!C470</f>
        <v>0</v>
      </c>
      <c r="D468" s="245"/>
      <c r="E468" s="245"/>
      <c r="F468" s="245"/>
      <c r="G468" s="245"/>
      <c r="H468" s="246"/>
      <c r="I468" s="67">
        <f>Formátování_v3!D470</f>
        <v>0</v>
      </c>
      <c r="J468" s="68">
        <f>Formátování_v3!F470</f>
        <v>0</v>
      </c>
      <c r="K468" s="69">
        <f>Formátování_v3!G470</f>
        <v>0</v>
      </c>
      <c r="L468" s="113" t="str">
        <f>IF(LEN(Formátování_v3!J470)-LEN(SUBSTITUTE(UPPER(Formátování_v3!J470),"B",""))&gt;0,"0,5",IF(LEN(Formátování_v3!L470)-LEN(SUBSTITUTE(UPPER(Formátování_v3!L470),"B",""))&gt;0,"1",IF(LEN(Formátování_v3!N470)-LEN(SUBSTITUTE(UPPER(Formátování_v3!N470),"B",""))&gt;0,"2","")))</f>
        <v/>
      </c>
      <c r="M468" s="114" t="str">
        <f>IF(LEN(Formátování_v3!J470)+LEN(Formátování_v3!L470)+LEN(Formátování_v3!N470)-LEN(SUBSTITUTE(UPPER(Formátování_v3!J470),"B",""))-LEN(SUBSTITUTE(UPPER(Formátování_v3!L470),"B",""))-LEN(SUBSTITUTE(UPPER(Formátování_v3!N470),"B",""))&gt;1,IF(ISERROR(FIND("B",UPPER(Formátování_v3!N470),1)),IF(ISERROR(FIND("B",UPPER(Formátování_v3!L470),1)),"0,5","1"),"2"),"")</f>
        <v/>
      </c>
      <c r="N468" s="114" t="str">
        <f>IF(LEN(Formátování_v3!J470)-LEN(SUBSTITUTE(UPPER(Formátování_v3!J470),"A",""))&gt;0,"0,5",IF(LEN(Formátování_v3!L470)-LEN(SUBSTITUTE(UPPER(Formátování_v3!L470),"A",""))&gt;0,"1",IF(LEN(Formátování_v3!N470)-LEN(SUBSTITUTE(UPPER(Formátování_v3!N470),"A",""))&gt;0,"2","")))</f>
        <v/>
      </c>
      <c r="O468" s="115" t="str">
        <f>IF(LEN(Formátování_v3!J470)+LEN(Formátování_v3!L470)+LEN(Formátování_v3!N470)-LEN(SUBSTITUTE(UPPER(Formátování_v3!J470),"A",""))-LEN(SUBSTITUTE(UPPER(Formátování_v3!L470),"A",""))-LEN(SUBSTITUTE(UPPER(Formátování_v3!N470),"A",""))&gt;1,IF(ISERROR(FIND("A",UPPER(Formátování_v3!N470),1)),IF(ISERROR(FIND("A",UPPER(Formátování_v3!L470),1)),"0,5","1"),"2"),"")</f>
        <v/>
      </c>
      <c r="P468" s="48"/>
      <c r="Q468" s="65">
        <f t="shared" si="86"/>
        <v>0</v>
      </c>
      <c r="R468" s="65" t="str">
        <f>IF(Formátování_v3!P470 &lt;&gt; "",Formátování_v3!P470,"")</f>
        <v/>
      </c>
      <c r="S468" s="66">
        <f t="shared" si="87"/>
        <v>0</v>
      </c>
      <c r="T468" s="58">
        <f t="shared" si="88"/>
        <v>0</v>
      </c>
      <c r="U468" s="58">
        <f t="shared" si="89"/>
        <v>0</v>
      </c>
      <c r="V468" s="58">
        <f t="shared" si="90"/>
        <v>0</v>
      </c>
      <c r="W468" s="58">
        <f t="shared" si="91"/>
        <v>0</v>
      </c>
      <c r="X468" s="58">
        <f t="shared" si="92"/>
        <v>0</v>
      </c>
      <c r="Y468" s="58">
        <f t="shared" si="93"/>
        <v>0</v>
      </c>
      <c r="Z468" s="1">
        <f t="shared" si="94"/>
        <v>0</v>
      </c>
      <c r="AE468" s="51">
        <f t="shared" si="95"/>
        <v>0</v>
      </c>
    </row>
    <row r="469" spans="1:31" ht="18.75" x14ac:dyDescent="0.2">
      <c r="A469" s="24">
        <f t="shared" si="96"/>
        <v>452</v>
      </c>
      <c r="B469" s="25">
        <f>Formátování_v3!B471</f>
        <v>0</v>
      </c>
      <c r="C469" s="244">
        <f>Formátování_v3!C471</f>
        <v>0</v>
      </c>
      <c r="D469" s="245"/>
      <c r="E469" s="245"/>
      <c r="F469" s="245"/>
      <c r="G469" s="245"/>
      <c r="H469" s="246"/>
      <c r="I469" s="67">
        <f>Formátování_v3!D471</f>
        <v>0</v>
      </c>
      <c r="J469" s="68">
        <f>Formátování_v3!F471</f>
        <v>0</v>
      </c>
      <c r="K469" s="69">
        <f>Formátování_v3!G471</f>
        <v>0</v>
      </c>
      <c r="L469" s="113" t="str">
        <f>IF(LEN(Formátování_v3!J471)-LEN(SUBSTITUTE(UPPER(Formátování_v3!J471),"B",""))&gt;0,"0,5",IF(LEN(Formátování_v3!L471)-LEN(SUBSTITUTE(UPPER(Formátování_v3!L471),"B",""))&gt;0,"1",IF(LEN(Formátování_v3!N471)-LEN(SUBSTITUTE(UPPER(Formátování_v3!N471),"B",""))&gt;0,"2","")))</f>
        <v/>
      </c>
      <c r="M469" s="114" t="str">
        <f>IF(LEN(Formátování_v3!J471)+LEN(Formátování_v3!L471)+LEN(Formátování_v3!N471)-LEN(SUBSTITUTE(UPPER(Formátování_v3!J471),"B",""))-LEN(SUBSTITUTE(UPPER(Formátování_v3!L471),"B",""))-LEN(SUBSTITUTE(UPPER(Formátování_v3!N471),"B",""))&gt;1,IF(ISERROR(FIND("B",UPPER(Formátování_v3!N471),1)),IF(ISERROR(FIND("B",UPPER(Formátování_v3!L471),1)),"0,5","1"),"2"),"")</f>
        <v/>
      </c>
      <c r="N469" s="114" t="str">
        <f>IF(LEN(Formátování_v3!J471)-LEN(SUBSTITUTE(UPPER(Formátování_v3!J471),"A",""))&gt;0,"0,5",IF(LEN(Formátování_v3!L471)-LEN(SUBSTITUTE(UPPER(Formátování_v3!L471),"A",""))&gt;0,"1",IF(LEN(Formátování_v3!N471)-LEN(SUBSTITUTE(UPPER(Formátování_v3!N471),"A",""))&gt;0,"2","")))</f>
        <v/>
      </c>
      <c r="O469" s="115" t="str">
        <f>IF(LEN(Formátování_v3!J471)+LEN(Formátování_v3!L471)+LEN(Formátování_v3!N471)-LEN(SUBSTITUTE(UPPER(Formátování_v3!J471),"A",""))-LEN(SUBSTITUTE(UPPER(Formátování_v3!L471),"A",""))-LEN(SUBSTITUTE(UPPER(Formátování_v3!N471),"A",""))&gt;1,IF(ISERROR(FIND("A",UPPER(Formátování_v3!N471),1)),IF(ISERROR(FIND("A",UPPER(Formátování_v3!L471),1)),"0,5","1"),"2"),"")</f>
        <v/>
      </c>
      <c r="P469" s="48"/>
      <c r="Q469" s="65">
        <f t="shared" si="86"/>
        <v>0</v>
      </c>
      <c r="R469" s="65" t="str">
        <f>IF(Formátování_v3!P471 &lt;&gt; "",Formátování_v3!P471,"")</f>
        <v/>
      </c>
      <c r="S469" s="66">
        <f t="shared" si="87"/>
        <v>0</v>
      </c>
      <c r="T469" s="58">
        <f t="shared" si="88"/>
        <v>0</v>
      </c>
      <c r="U469" s="58">
        <f t="shared" si="89"/>
        <v>0</v>
      </c>
      <c r="V469" s="58">
        <f t="shared" si="90"/>
        <v>0</v>
      </c>
      <c r="W469" s="58">
        <f t="shared" si="91"/>
        <v>0</v>
      </c>
      <c r="X469" s="58">
        <f t="shared" si="92"/>
        <v>0</v>
      </c>
      <c r="Y469" s="58">
        <f t="shared" si="93"/>
        <v>0</v>
      </c>
      <c r="Z469" s="1">
        <f t="shared" si="94"/>
        <v>0</v>
      </c>
      <c r="AE469" s="51">
        <f t="shared" si="95"/>
        <v>0</v>
      </c>
    </row>
    <row r="470" spans="1:31" ht="18.75" x14ac:dyDescent="0.2">
      <c r="A470" s="24">
        <f t="shared" si="96"/>
        <v>453</v>
      </c>
      <c r="B470" s="25">
        <f>Formátování_v3!B472</f>
        <v>0</v>
      </c>
      <c r="C470" s="244">
        <f>Formátování_v3!C472</f>
        <v>0</v>
      </c>
      <c r="D470" s="245"/>
      <c r="E470" s="245"/>
      <c r="F470" s="245"/>
      <c r="G470" s="245"/>
      <c r="H470" s="246"/>
      <c r="I470" s="67">
        <f>Formátování_v3!D472</f>
        <v>0</v>
      </c>
      <c r="J470" s="68">
        <f>Formátování_v3!F472</f>
        <v>0</v>
      </c>
      <c r="K470" s="69">
        <f>Formátování_v3!G472</f>
        <v>0</v>
      </c>
      <c r="L470" s="113" t="str">
        <f>IF(LEN(Formátování_v3!J472)-LEN(SUBSTITUTE(UPPER(Formátování_v3!J472),"B",""))&gt;0,"0,5",IF(LEN(Formátování_v3!L472)-LEN(SUBSTITUTE(UPPER(Formátování_v3!L472),"B",""))&gt;0,"1",IF(LEN(Formátování_v3!N472)-LEN(SUBSTITUTE(UPPER(Formátování_v3!N472),"B",""))&gt;0,"2","")))</f>
        <v/>
      </c>
      <c r="M470" s="114" t="str">
        <f>IF(LEN(Formátování_v3!J472)+LEN(Formátování_v3!L472)+LEN(Formátování_v3!N472)-LEN(SUBSTITUTE(UPPER(Formátování_v3!J472),"B",""))-LEN(SUBSTITUTE(UPPER(Formátování_v3!L472),"B",""))-LEN(SUBSTITUTE(UPPER(Formátování_v3!N472),"B",""))&gt;1,IF(ISERROR(FIND("B",UPPER(Formátování_v3!N472),1)),IF(ISERROR(FIND("B",UPPER(Formátování_v3!L472),1)),"0,5","1"),"2"),"")</f>
        <v/>
      </c>
      <c r="N470" s="114" t="str">
        <f>IF(LEN(Formátování_v3!J472)-LEN(SUBSTITUTE(UPPER(Formátování_v3!J472),"A",""))&gt;0,"0,5",IF(LEN(Formátování_v3!L472)-LEN(SUBSTITUTE(UPPER(Formátování_v3!L472),"A",""))&gt;0,"1",IF(LEN(Formátování_v3!N472)-LEN(SUBSTITUTE(UPPER(Formátování_v3!N472),"A",""))&gt;0,"2","")))</f>
        <v/>
      </c>
      <c r="O470" s="115" t="str">
        <f>IF(LEN(Formátování_v3!J472)+LEN(Formátování_v3!L472)+LEN(Formátování_v3!N472)-LEN(SUBSTITUTE(UPPER(Formátování_v3!J472),"A",""))-LEN(SUBSTITUTE(UPPER(Formátování_v3!L472),"A",""))-LEN(SUBSTITUTE(UPPER(Formátování_v3!N472),"A",""))&gt;1,IF(ISERROR(FIND("A",UPPER(Formátování_v3!N472),1)),IF(ISERROR(FIND("A",UPPER(Formátování_v3!L472),1)),"0,5","1"),"2"),"")</f>
        <v/>
      </c>
      <c r="P470" s="48"/>
      <c r="Q470" s="65">
        <f t="shared" si="86"/>
        <v>0</v>
      </c>
      <c r="R470" s="65" t="str">
        <f>IF(Formátování_v3!P472 &lt;&gt; "",Formátování_v3!P472,"")</f>
        <v/>
      </c>
      <c r="S470" s="66">
        <f t="shared" si="87"/>
        <v>0</v>
      </c>
      <c r="T470" s="58">
        <f t="shared" si="88"/>
        <v>0</v>
      </c>
      <c r="U470" s="58">
        <f t="shared" si="89"/>
        <v>0</v>
      </c>
      <c r="V470" s="58">
        <f t="shared" si="90"/>
        <v>0</v>
      </c>
      <c r="W470" s="58">
        <f t="shared" si="91"/>
        <v>0</v>
      </c>
      <c r="X470" s="58">
        <f t="shared" si="92"/>
        <v>0</v>
      </c>
      <c r="Y470" s="58">
        <f t="shared" si="93"/>
        <v>0</v>
      </c>
      <c r="Z470" s="1">
        <f t="shared" si="94"/>
        <v>0</v>
      </c>
      <c r="AE470" s="51">
        <f t="shared" si="95"/>
        <v>0</v>
      </c>
    </row>
    <row r="471" spans="1:31" ht="18.75" x14ac:dyDescent="0.2">
      <c r="A471" s="24">
        <f t="shared" si="96"/>
        <v>454</v>
      </c>
      <c r="B471" s="25">
        <f>Formátování_v3!B473</f>
        <v>0</v>
      </c>
      <c r="C471" s="244">
        <f>Formátování_v3!C473</f>
        <v>0</v>
      </c>
      <c r="D471" s="245"/>
      <c r="E471" s="245"/>
      <c r="F471" s="245"/>
      <c r="G471" s="245"/>
      <c r="H471" s="246"/>
      <c r="I471" s="67">
        <f>Formátování_v3!D473</f>
        <v>0</v>
      </c>
      <c r="J471" s="68">
        <f>Formátování_v3!F473</f>
        <v>0</v>
      </c>
      <c r="K471" s="69">
        <f>Formátování_v3!G473</f>
        <v>0</v>
      </c>
      <c r="L471" s="113" t="str">
        <f>IF(LEN(Formátování_v3!J473)-LEN(SUBSTITUTE(UPPER(Formátování_v3!J473),"B",""))&gt;0,"0,5",IF(LEN(Formátování_v3!L473)-LEN(SUBSTITUTE(UPPER(Formátování_v3!L473),"B",""))&gt;0,"1",IF(LEN(Formátování_v3!N473)-LEN(SUBSTITUTE(UPPER(Formátování_v3!N473),"B",""))&gt;0,"2","")))</f>
        <v/>
      </c>
      <c r="M471" s="114" t="str">
        <f>IF(LEN(Formátování_v3!J473)+LEN(Formátování_v3!L473)+LEN(Formátování_v3!N473)-LEN(SUBSTITUTE(UPPER(Formátování_v3!J473),"B",""))-LEN(SUBSTITUTE(UPPER(Formátování_v3!L473),"B",""))-LEN(SUBSTITUTE(UPPER(Formátování_v3!N473),"B",""))&gt;1,IF(ISERROR(FIND("B",UPPER(Formátování_v3!N473),1)),IF(ISERROR(FIND("B",UPPER(Formátování_v3!L473),1)),"0,5","1"),"2"),"")</f>
        <v/>
      </c>
      <c r="N471" s="114" t="str">
        <f>IF(LEN(Formátování_v3!J473)-LEN(SUBSTITUTE(UPPER(Formátování_v3!J473),"A",""))&gt;0,"0,5",IF(LEN(Formátování_v3!L473)-LEN(SUBSTITUTE(UPPER(Formátování_v3!L473),"A",""))&gt;0,"1",IF(LEN(Formátování_v3!N473)-LEN(SUBSTITUTE(UPPER(Formátování_v3!N473),"A",""))&gt;0,"2","")))</f>
        <v/>
      </c>
      <c r="O471" s="115" t="str">
        <f>IF(LEN(Formátování_v3!J473)+LEN(Formátování_v3!L473)+LEN(Formátování_v3!N473)-LEN(SUBSTITUTE(UPPER(Formátování_v3!J473),"A",""))-LEN(SUBSTITUTE(UPPER(Formátování_v3!L473),"A",""))-LEN(SUBSTITUTE(UPPER(Formátování_v3!N473),"A",""))&gt;1,IF(ISERROR(FIND("A",UPPER(Formátování_v3!N473),1)),IF(ISERROR(FIND("A",UPPER(Formátování_v3!L473),1)),"0,5","1"),"2"),"")</f>
        <v/>
      </c>
      <c r="P471" s="48"/>
      <c r="Q471" s="65">
        <f t="shared" si="86"/>
        <v>0</v>
      </c>
      <c r="R471" s="65" t="str">
        <f>IF(Formátování_v3!P473 &lt;&gt; "",Formátování_v3!P473,"")</f>
        <v/>
      </c>
      <c r="S471" s="66">
        <f t="shared" si="87"/>
        <v>0</v>
      </c>
      <c r="T471" s="58">
        <f t="shared" si="88"/>
        <v>0</v>
      </c>
      <c r="U471" s="58">
        <f t="shared" si="89"/>
        <v>0</v>
      </c>
      <c r="V471" s="58">
        <f t="shared" si="90"/>
        <v>0</v>
      </c>
      <c r="W471" s="58">
        <f t="shared" si="91"/>
        <v>0</v>
      </c>
      <c r="X471" s="58">
        <f t="shared" si="92"/>
        <v>0</v>
      </c>
      <c r="Y471" s="58">
        <f t="shared" si="93"/>
        <v>0</v>
      </c>
      <c r="Z471" s="1">
        <f t="shared" si="94"/>
        <v>0</v>
      </c>
      <c r="AE471" s="51">
        <f t="shared" si="95"/>
        <v>0</v>
      </c>
    </row>
    <row r="472" spans="1:31" ht="18.75" x14ac:dyDescent="0.2">
      <c r="A472" s="24">
        <f t="shared" si="96"/>
        <v>455</v>
      </c>
      <c r="B472" s="25">
        <f>Formátování_v3!B474</f>
        <v>0</v>
      </c>
      <c r="C472" s="244">
        <f>Formátování_v3!C474</f>
        <v>0</v>
      </c>
      <c r="D472" s="245"/>
      <c r="E472" s="245"/>
      <c r="F472" s="245"/>
      <c r="G472" s="245"/>
      <c r="H472" s="246"/>
      <c r="I472" s="67">
        <f>Formátování_v3!D474</f>
        <v>0</v>
      </c>
      <c r="J472" s="68">
        <f>Formátování_v3!F474</f>
        <v>0</v>
      </c>
      <c r="K472" s="69">
        <f>Formátování_v3!G474</f>
        <v>0</v>
      </c>
      <c r="L472" s="113" t="str">
        <f>IF(LEN(Formátování_v3!J474)-LEN(SUBSTITUTE(UPPER(Formátování_v3!J474),"B",""))&gt;0,"0,5",IF(LEN(Formátování_v3!L474)-LEN(SUBSTITUTE(UPPER(Formátování_v3!L474),"B",""))&gt;0,"1",IF(LEN(Formátování_v3!N474)-LEN(SUBSTITUTE(UPPER(Formátování_v3!N474),"B",""))&gt;0,"2","")))</f>
        <v/>
      </c>
      <c r="M472" s="114" t="str">
        <f>IF(LEN(Formátování_v3!J474)+LEN(Formátování_v3!L474)+LEN(Formátování_v3!N474)-LEN(SUBSTITUTE(UPPER(Formátování_v3!J474),"B",""))-LEN(SUBSTITUTE(UPPER(Formátování_v3!L474),"B",""))-LEN(SUBSTITUTE(UPPER(Formátování_v3!N474),"B",""))&gt;1,IF(ISERROR(FIND("B",UPPER(Formátování_v3!N474),1)),IF(ISERROR(FIND("B",UPPER(Formátování_v3!L474),1)),"0,5","1"),"2"),"")</f>
        <v/>
      </c>
      <c r="N472" s="114" t="str">
        <f>IF(LEN(Formátování_v3!J474)-LEN(SUBSTITUTE(UPPER(Formátování_v3!J474),"A",""))&gt;0,"0,5",IF(LEN(Formátování_v3!L474)-LEN(SUBSTITUTE(UPPER(Formátování_v3!L474),"A",""))&gt;0,"1",IF(LEN(Formátování_v3!N474)-LEN(SUBSTITUTE(UPPER(Formátování_v3!N474),"A",""))&gt;0,"2","")))</f>
        <v/>
      </c>
      <c r="O472" s="115" t="str">
        <f>IF(LEN(Formátování_v3!J474)+LEN(Formátování_v3!L474)+LEN(Formátování_v3!N474)-LEN(SUBSTITUTE(UPPER(Formátování_v3!J474),"A",""))-LEN(SUBSTITUTE(UPPER(Formátování_v3!L474),"A",""))-LEN(SUBSTITUTE(UPPER(Formátování_v3!N474),"A",""))&gt;1,IF(ISERROR(FIND("A",UPPER(Formátování_v3!N474),1)),IF(ISERROR(FIND("A",UPPER(Formátování_v3!L474),1)),"0,5","1"),"2"),"")</f>
        <v/>
      </c>
      <c r="P472" s="48"/>
      <c r="Q472" s="65">
        <f t="shared" si="86"/>
        <v>0</v>
      </c>
      <c r="R472" s="65" t="str">
        <f>IF(Formátování_v3!P474 &lt;&gt; "",Formátování_v3!P474,"")</f>
        <v/>
      </c>
      <c r="S472" s="66">
        <f t="shared" si="87"/>
        <v>0</v>
      </c>
      <c r="T472" s="58">
        <f t="shared" si="88"/>
        <v>0</v>
      </c>
      <c r="U472" s="58">
        <f t="shared" si="89"/>
        <v>0</v>
      </c>
      <c r="V472" s="58">
        <f t="shared" si="90"/>
        <v>0</v>
      </c>
      <c r="W472" s="58">
        <f t="shared" si="91"/>
        <v>0</v>
      </c>
      <c r="X472" s="58">
        <f t="shared" si="92"/>
        <v>0</v>
      </c>
      <c r="Y472" s="58">
        <f t="shared" si="93"/>
        <v>0</v>
      </c>
      <c r="Z472" s="1">
        <f t="shared" si="94"/>
        <v>0</v>
      </c>
      <c r="AE472" s="51">
        <f t="shared" si="95"/>
        <v>0</v>
      </c>
    </row>
    <row r="473" spans="1:31" ht="18.75" x14ac:dyDescent="0.2">
      <c r="A473" s="24">
        <f t="shared" si="96"/>
        <v>456</v>
      </c>
      <c r="B473" s="25">
        <f>Formátování_v3!B475</f>
        <v>0</v>
      </c>
      <c r="C473" s="244">
        <f>Formátování_v3!C475</f>
        <v>0</v>
      </c>
      <c r="D473" s="245"/>
      <c r="E473" s="245"/>
      <c r="F473" s="245"/>
      <c r="G473" s="245"/>
      <c r="H473" s="246"/>
      <c r="I473" s="67">
        <f>Formátování_v3!D475</f>
        <v>0</v>
      </c>
      <c r="J473" s="68">
        <f>Formátování_v3!F475</f>
        <v>0</v>
      </c>
      <c r="K473" s="69">
        <f>Formátování_v3!G475</f>
        <v>0</v>
      </c>
      <c r="L473" s="113" t="str">
        <f>IF(LEN(Formátování_v3!J475)-LEN(SUBSTITUTE(UPPER(Formátování_v3!J475),"B",""))&gt;0,"0,5",IF(LEN(Formátování_v3!L475)-LEN(SUBSTITUTE(UPPER(Formátování_v3!L475),"B",""))&gt;0,"1",IF(LEN(Formátování_v3!N475)-LEN(SUBSTITUTE(UPPER(Formátování_v3!N475),"B",""))&gt;0,"2","")))</f>
        <v/>
      </c>
      <c r="M473" s="114" t="str">
        <f>IF(LEN(Formátování_v3!J475)+LEN(Formátování_v3!L475)+LEN(Formátování_v3!N475)-LEN(SUBSTITUTE(UPPER(Formátování_v3!J475),"B",""))-LEN(SUBSTITUTE(UPPER(Formátování_v3!L475),"B",""))-LEN(SUBSTITUTE(UPPER(Formátování_v3!N475),"B",""))&gt;1,IF(ISERROR(FIND("B",UPPER(Formátování_v3!N475),1)),IF(ISERROR(FIND("B",UPPER(Formátování_v3!L475),1)),"0,5","1"),"2"),"")</f>
        <v/>
      </c>
      <c r="N473" s="114" t="str">
        <f>IF(LEN(Formátování_v3!J475)-LEN(SUBSTITUTE(UPPER(Formátování_v3!J475),"A",""))&gt;0,"0,5",IF(LEN(Formátování_v3!L475)-LEN(SUBSTITUTE(UPPER(Formátování_v3!L475),"A",""))&gt;0,"1",IF(LEN(Formátování_v3!N475)-LEN(SUBSTITUTE(UPPER(Formátování_v3!N475),"A",""))&gt;0,"2","")))</f>
        <v/>
      </c>
      <c r="O473" s="115" t="str">
        <f>IF(LEN(Formátování_v3!J475)+LEN(Formátování_v3!L475)+LEN(Formátování_v3!N475)-LEN(SUBSTITUTE(UPPER(Formátování_v3!J475),"A",""))-LEN(SUBSTITUTE(UPPER(Formátování_v3!L475),"A",""))-LEN(SUBSTITUTE(UPPER(Formátování_v3!N475),"A",""))&gt;1,IF(ISERROR(FIND("A",UPPER(Formátování_v3!N475),1)),IF(ISERROR(FIND("A",UPPER(Formátování_v3!L475),1)),"0,5","1"),"2"),"")</f>
        <v/>
      </c>
      <c r="P473" s="48"/>
      <c r="Q473" s="65">
        <f t="shared" si="86"/>
        <v>0</v>
      </c>
      <c r="R473" s="65" t="str">
        <f>IF(Formátování_v3!P475 &lt;&gt; "",Formátování_v3!P475,"")</f>
        <v/>
      </c>
      <c r="S473" s="66">
        <f t="shared" si="87"/>
        <v>0</v>
      </c>
      <c r="T473" s="58">
        <f t="shared" si="88"/>
        <v>0</v>
      </c>
      <c r="U473" s="58">
        <f t="shared" si="89"/>
        <v>0</v>
      </c>
      <c r="V473" s="58">
        <f t="shared" si="90"/>
        <v>0</v>
      </c>
      <c r="W473" s="58">
        <f t="shared" si="91"/>
        <v>0</v>
      </c>
      <c r="X473" s="58">
        <f t="shared" si="92"/>
        <v>0</v>
      </c>
      <c r="Y473" s="58">
        <f t="shared" si="93"/>
        <v>0</v>
      </c>
      <c r="Z473" s="1">
        <f t="shared" si="94"/>
        <v>0</v>
      </c>
      <c r="AE473" s="51">
        <f t="shared" si="95"/>
        <v>0</v>
      </c>
    </row>
    <row r="474" spans="1:31" ht="18.75" x14ac:dyDescent="0.2">
      <c r="A474" s="24">
        <f t="shared" si="96"/>
        <v>457</v>
      </c>
      <c r="B474" s="25">
        <f>Formátování_v3!B476</f>
        <v>0</v>
      </c>
      <c r="C474" s="244">
        <f>Formátování_v3!C476</f>
        <v>0</v>
      </c>
      <c r="D474" s="245"/>
      <c r="E474" s="245"/>
      <c r="F474" s="245"/>
      <c r="G474" s="245"/>
      <c r="H474" s="246"/>
      <c r="I474" s="67">
        <f>Formátování_v3!D476</f>
        <v>0</v>
      </c>
      <c r="J474" s="68">
        <f>Formátování_v3!F476</f>
        <v>0</v>
      </c>
      <c r="K474" s="69">
        <f>Formátování_v3!G476</f>
        <v>0</v>
      </c>
      <c r="L474" s="113" t="str">
        <f>IF(LEN(Formátování_v3!J476)-LEN(SUBSTITUTE(UPPER(Formátování_v3!J476),"B",""))&gt;0,"0,5",IF(LEN(Formátování_v3!L476)-LEN(SUBSTITUTE(UPPER(Formátování_v3!L476),"B",""))&gt;0,"1",IF(LEN(Formátování_v3!N476)-LEN(SUBSTITUTE(UPPER(Formátování_v3!N476),"B",""))&gt;0,"2","")))</f>
        <v/>
      </c>
      <c r="M474" s="114" t="str">
        <f>IF(LEN(Formátování_v3!J476)+LEN(Formátování_v3!L476)+LEN(Formátování_v3!N476)-LEN(SUBSTITUTE(UPPER(Formátování_v3!J476),"B",""))-LEN(SUBSTITUTE(UPPER(Formátování_v3!L476),"B",""))-LEN(SUBSTITUTE(UPPER(Formátování_v3!N476),"B",""))&gt;1,IF(ISERROR(FIND("B",UPPER(Formátování_v3!N476),1)),IF(ISERROR(FIND("B",UPPER(Formátování_v3!L476),1)),"0,5","1"),"2"),"")</f>
        <v/>
      </c>
      <c r="N474" s="114" t="str">
        <f>IF(LEN(Formátování_v3!J476)-LEN(SUBSTITUTE(UPPER(Formátování_v3!J476),"A",""))&gt;0,"0,5",IF(LEN(Formátování_v3!L476)-LEN(SUBSTITUTE(UPPER(Formátování_v3!L476),"A",""))&gt;0,"1",IF(LEN(Formátování_v3!N476)-LEN(SUBSTITUTE(UPPER(Formátování_v3!N476),"A",""))&gt;0,"2","")))</f>
        <v/>
      </c>
      <c r="O474" s="115" t="str">
        <f>IF(LEN(Formátování_v3!J476)+LEN(Formátování_v3!L476)+LEN(Formátování_v3!N476)-LEN(SUBSTITUTE(UPPER(Formátování_v3!J476),"A",""))-LEN(SUBSTITUTE(UPPER(Formátování_v3!L476),"A",""))-LEN(SUBSTITUTE(UPPER(Formátování_v3!N476),"A",""))&gt;1,IF(ISERROR(FIND("A",UPPER(Formátování_v3!N476),1)),IF(ISERROR(FIND("A",UPPER(Formátování_v3!L476),1)),"0,5","1"),"2"),"")</f>
        <v/>
      </c>
      <c r="P474" s="48"/>
      <c r="Q474" s="65">
        <f t="shared" si="86"/>
        <v>0</v>
      </c>
      <c r="R474" s="65" t="str">
        <f>IF(Formátování_v3!P476 &lt;&gt; "",Formátování_v3!P476,"")</f>
        <v/>
      </c>
      <c r="S474" s="66">
        <f t="shared" si="87"/>
        <v>0</v>
      </c>
      <c r="T474" s="58">
        <f t="shared" si="88"/>
        <v>0</v>
      </c>
      <c r="U474" s="58">
        <f t="shared" si="89"/>
        <v>0</v>
      </c>
      <c r="V474" s="58">
        <f t="shared" si="90"/>
        <v>0</v>
      </c>
      <c r="W474" s="58">
        <f t="shared" si="91"/>
        <v>0</v>
      </c>
      <c r="X474" s="58">
        <f t="shared" si="92"/>
        <v>0</v>
      </c>
      <c r="Y474" s="58">
        <f t="shared" si="93"/>
        <v>0</v>
      </c>
      <c r="Z474" s="1">
        <f t="shared" si="94"/>
        <v>0</v>
      </c>
      <c r="AE474" s="51">
        <f t="shared" si="95"/>
        <v>0</v>
      </c>
    </row>
    <row r="475" spans="1:31" ht="18.75" x14ac:dyDescent="0.2">
      <c r="A475" s="24">
        <f t="shared" si="96"/>
        <v>458</v>
      </c>
      <c r="B475" s="25">
        <f>Formátování_v3!B477</f>
        <v>0</v>
      </c>
      <c r="C475" s="244">
        <f>Formátování_v3!C477</f>
        <v>0</v>
      </c>
      <c r="D475" s="245"/>
      <c r="E475" s="245"/>
      <c r="F475" s="245"/>
      <c r="G475" s="245"/>
      <c r="H475" s="246"/>
      <c r="I475" s="67">
        <f>Formátování_v3!D477</f>
        <v>0</v>
      </c>
      <c r="J475" s="68">
        <f>Formátování_v3!F477</f>
        <v>0</v>
      </c>
      <c r="K475" s="69">
        <f>Formátování_v3!G477</f>
        <v>0</v>
      </c>
      <c r="L475" s="113" t="str">
        <f>IF(LEN(Formátování_v3!J477)-LEN(SUBSTITUTE(UPPER(Formátování_v3!J477),"B",""))&gt;0,"0,5",IF(LEN(Formátování_v3!L477)-LEN(SUBSTITUTE(UPPER(Formátování_v3!L477),"B",""))&gt;0,"1",IF(LEN(Formátování_v3!N477)-LEN(SUBSTITUTE(UPPER(Formátování_v3!N477),"B",""))&gt;0,"2","")))</f>
        <v/>
      </c>
      <c r="M475" s="114" t="str">
        <f>IF(LEN(Formátování_v3!J477)+LEN(Formátování_v3!L477)+LEN(Formátování_v3!N477)-LEN(SUBSTITUTE(UPPER(Formátování_v3!J477),"B",""))-LEN(SUBSTITUTE(UPPER(Formátování_v3!L477),"B",""))-LEN(SUBSTITUTE(UPPER(Formátování_v3!N477),"B",""))&gt;1,IF(ISERROR(FIND("B",UPPER(Formátování_v3!N477),1)),IF(ISERROR(FIND("B",UPPER(Formátování_v3!L477),1)),"0,5","1"),"2"),"")</f>
        <v/>
      </c>
      <c r="N475" s="114" t="str">
        <f>IF(LEN(Formátování_v3!J477)-LEN(SUBSTITUTE(UPPER(Formátování_v3!J477),"A",""))&gt;0,"0,5",IF(LEN(Formátování_v3!L477)-LEN(SUBSTITUTE(UPPER(Formátování_v3!L477),"A",""))&gt;0,"1",IF(LEN(Formátování_v3!N477)-LEN(SUBSTITUTE(UPPER(Formátování_v3!N477),"A",""))&gt;0,"2","")))</f>
        <v/>
      </c>
      <c r="O475" s="115" t="str">
        <f>IF(LEN(Formátování_v3!J477)+LEN(Formátování_v3!L477)+LEN(Formátování_v3!N477)-LEN(SUBSTITUTE(UPPER(Formátování_v3!J477),"A",""))-LEN(SUBSTITUTE(UPPER(Formátování_v3!L477),"A",""))-LEN(SUBSTITUTE(UPPER(Formátování_v3!N477),"A",""))&gt;1,IF(ISERROR(FIND("A",UPPER(Formátování_v3!N477),1)),IF(ISERROR(FIND("A",UPPER(Formátování_v3!L477),1)),"0,5","1"),"2"),"")</f>
        <v/>
      </c>
      <c r="P475" s="48"/>
      <c r="Q475" s="65">
        <f t="shared" si="86"/>
        <v>0</v>
      </c>
      <c r="R475" s="65" t="str">
        <f>IF(Formátování_v3!P477 &lt;&gt; "",Formátování_v3!P477,"")</f>
        <v/>
      </c>
      <c r="S475" s="66">
        <f t="shared" si="87"/>
        <v>0</v>
      </c>
      <c r="T475" s="58">
        <f t="shared" si="88"/>
        <v>0</v>
      </c>
      <c r="U475" s="58">
        <f t="shared" si="89"/>
        <v>0</v>
      </c>
      <c r="V475" s="58">
        <f t="shared" si="90"/>
        <v>0</v>
      </c>
      <c r="W475" s="58">
        <f t="shared" si="91"/>
        <v>0</v>
      </c>
      <c r="X475" s="58">
        <f t="shared" si="92"/>
        <v>0</v>
      </c>
      <c r="Y475" s="58">
        <f t="shared" si="93"/>
        <v>0</v>
      </c>
      <c r="Z475" s="1">
        <f t="shared" si="94"/>
        <v>0</v>
      </c>
      <c r="AE475" s="51">
        <f t="shared" si="95"/>
        <v>0</v>
      </c>
    </row>
    <row r="476" spans="1:31" ht="18.75" x14ac:dyDescent="0.2">
      <c r="A476" s="24">
        <f t="shared" si="96"/>
        <v>459</v>
      </c>
      <c r="B476" s="25">
        <f>Formátování_v3!B478</f>
        <v>0</v>
      </c>
      <c r="C476" s="244">
        <f>Formátování_v3!C478</f>
        <v>0</v>
      </c>
      <c r="D476" s="245"/>
      <c r="E476" s="245"/>
      <c r="F476" s="245"/>
      <c r="G476" s="245"/>
      <c r="H476" s="246"/>
      <c r="I476" s="67">
        <f>Formátování_v3!D478</f>
        <v>0</v>
      </c>
      <c r="J476" s="68">
        <f>Formátování_v3!F478</f>
        <v>0</v>
      </c>
      <c r="K476" s="69">
        <f>Formátování_v3!G478</f>
        <v>0</v>
      </c>
      <c r="L476" s="113" t="str">
        <f>IF(LEN(Formátování_v3!J478)-LEN(SUBSTITUTE(UPPER(Formátování_v3!J478),"B",""))&gt;0,"0,5",IF(LEN(Formátování_v3!L478)-LEN(SUBSTITUTE(UPPER(Formátování_v3!L478),"B",""))&gt;0,"1",IF(LEN(Formátování_v3!N478)-LEN(SUBSTITUTE(UPPER(Formátování_v3!N478),"B",""))&gt;0,"2","")))</f>
        <v/>
      </c>
      <c r="M476" s="114" t="str">
        <f>IF(LEN(Formátování_v3!J478)+LEN(Formátování_v3!L478)+LEN(Formátování_v3!N478)-LEN(SUBSTITUTE(UPPER(Formátování_v3!J478),"B",""))-LEN(SUBSTITUTE(UPPER(Formátování_v3!L478),"B",""))-LEN(SUBSTITUTE(UPPER(Formátování_v3!N478),"B",""))&gt;1,IF(ISERROR(FIND("B",UPPER(Formátování_v3!N478),1)),IF(ISERROR(FIND("B",UPPER(Formátování_v3!L478),1)),"0,5","1"),"2"),"")</f>
        <v/>
      </c>
      <c r="N476" s="114" t="str">
        <f>IF(LEN(Formátování_v3!J478)-LEN(SUBSTITUTE(UPPER(Formátování_v3!J478),"A",""))&gt;0,"0,5",IF(LEN(Formátování_v3!L478)-LEN(SUBSTITUTE(UPPER(Formátování_v3!L478),"A",""))&gt;0,"1",IF(LEN(Formátování_v3!N478)-LEN(SUBSTITUTE(UPPER(Formátování_v3!N478),"A",""))&gt;0,"2","")))</f>
        <v/>
      </c>
      <c r="O476" s="115" t="str">
        <f>IF(LEN(Formátování_v3!J478)+LEN(Formátování_v3!L478)+LEN(Formátování_v3!N478)-LEN(SUBSTITUTE(UPPER(Formátování_v3!J478),"A",""))-LEN(SUBSTITUTE(UPPER(Formátování_v3!L478),"A",""))-LEN(SUBSTITUTE(UPPER(Formátování_v3!N478),"A",""))&gt;1,IF(ISERROR(FIND("A",UPPER(Formátování_v3!N478),1)),IF(ISERROR(FIND("A",UPPER(Formátování_v3!L478),1)),"0,5","1"),"2"),"")</f>
        <v/>
      </c>
      <c r="P476" s="48"/>
      <c r="Q476" s="65">
        <f t="shared" si="86"/>
        <v>0</v>
      </c>
      <c r="R476" s="65" t="str">
        <f>IF(Formátování_v3!P478 &lt;&gt; "",Formátování_v3!P478,"")</f>
        <v/>
      </c>
      <c r="S476" s="66">
        <f t="shared" si="87"/>
        <v>0</v>
      </c>
      <c r="T476" s="58">
        <f t="shared" si="88"/>
        <v>0</v>
      </c>
      <c r="U476" s="58">
        <f t="shared" si="89"/>
        <v>0</v>
      </c>
      <c r="V476" s="58">
        <f t="shared" si="90"/>
        <v>0</v>
      </c>
      <c r="W476" s="58">
        <f t="shared" si="91"/>
        <v>0</v>
      </c>
      <c r="X476" s="58">
        <f t="shared" si="92"/>
        <v>0</v>
      </c>
      <c r="Y476" s="58">
        <f t="shared" si="93"/>
        <v>0</v>
      </c>
      <c r="Z476" s="1">
        <f t="shared" si="94"/>
        <v>0</v>
      </c>
      <c r="AE476" s="51">
        <f t="shared" si="95"/>
        <v>0</v>
      </c>
    </row>
    <row r="477" spans="1:31" ht="18.75" x14ac:dyDescent="0.2">
      <c r="A477" s="24">
        <f t="shared" si="96"/>
        <v>460</v>
      </c>
      <c r="B477" s="25">
        <f>Formátování_v3!B479</f>
        <v>0</v>
      </c>
      <c r="C477" s="244">
        <f>Formátování_v3!C479</f>
        <v>0</v>
      </c>
      <c r="D477" s="245"/>
      <c r="E477" s="245"/>
      <c r="F477" s="245"/>
      <c r="G477" s="245"/>
      <c r="H477" s="246"/>
      <c r="I477" s="67">
        <f>Formátování_v3!D479</f>
        <v>0</v>
      </c>
      <c r="J477" s="68">
        <f>Formátování_v3!F479</f>
        <v>0</v>
      </c>
      <c r="K477" s="69">
        <f>Formátování_v3!G479</f>
        <v>0</v>
      </c>
      <c r="L477" s="113" t="str">
        <f>IF(LEN(Formátování_v3!J479)-LEN(SUBSTITUTE(UPPER(Formátování_v3!J479),"B",""))&gt;0,"0,5",IF(LEN(Formátování_v3!L479)-LEN(SUBSTITUTE(UPPER(Formátování_v3!L479),"B",""))&gt;0,"1",IF(LEN(Formátování_v3!N479)-LEN(SUBSTITUTE(UPPER(Formátování_v3!N479),"B",""))&gt;0,"2","")))</f>
        <v/>
      </c>
      <c r="M477" s="114" t="str">
        <f>IF(LEN(Formátování_v3!J479)+LEN(Formátování_v3!L479)+LEN(Formátování_v3!N479)-LEN(SUBSTITUTE(UPPER(Formátování_v3!J479),"B",""))-LEN(SUBSTITUTE(UPPER(Formátování_v3!L479),"B",""))-LEN(SUBSTITUTE(UPPER(Formátování_v3!N479),"B",""))&gt;1,IF(ISERROR(FIND("B",UPPER(Formátování_v3!N479),1)),IF(ISERROR(FIND("B",UPPER(Formátování_v3!L479),1)),"0,5","1"),"2"),"")</f>
        <v/>
      </c>
      <c r="N477" s="114" t="str">
        <f>IF(LEN(Formátování_v3!J479)-LEN(SUBSTITUTE(UPPER(Formátování_v3!J479),"A",""))&gt;0,"0,5",IF(LEN(Formátování_v3!L479)-LEN(SUBSTITUTE(UPPER(Formátování_v3!L479),"A",""))&gt;0,"1",IF(LEN(Formátování_v3!N479)-LEN(SUBSTITUTE(UPPER(Formátování_v3!N479),"A",""))&gt;0,"2","")))</f>
        <v/>
      </c>
      <c r="O477" s="115" t="str">
        <f>IF(LEN(Formátování_v3!J479)+LEN(Formátování_v3!L479)+LEN(Formátování_v3!N479)-LEN(SUBSTITUTE(UPPER(Formátování_v3!J479),"A",""))-LEN(SUBSTITUTE(UPPER(Formátování_v3!L479),"A",""))-LEN(SUBSTITUTE(UPPER(Formátování_v3!N479),"A",""))&gt;1,IF(ISERROR(FIND("A",UPPER(Formátování_v3!N479),1)),IF(ISERROR(FIND("A",UPPER(Formátování_v3!L479),1)),"0,5","1"),"2"),"")</f>
        <v/>
      </c>
      <c r="P477" s="48"/>
      <c r="Q477" s="65">
        <f t="shared" si="86"/>
        <v>0</v>
      </c>
      <c r="R477" s="65" t="str">
        <f>IF(Formátování_v3!P479 &lt;&gt; "",Formátování_v3!P479,"")</f>
        <v/>
      </c>
      <c r="S477" s="66">
        <f t="shared" si="87"/>
        <v>0</v>
      </c>
      <c r="T477" s="58">
        <f t="shared" si="88"/>
        <v>0</v>
      </c>
      <c r="U477" s="58">
        <f t="shared" si="89"/>
        <v>0</v>
      </c>
      <c r="V477" s="58">
        <f t="shared" si="90"/>
        <v>0</v>
      </c>
      <c r="W477" s="58">
        <f t="shared" si="91"/>
        <v>0</v>
      </c>
      <c r="X477" s="58">
        <f t="shared" si="92"/>
        <v>0</v>
      </c>
      <c r="Y477" s="58">
        <f t="shared" si="93"/>
        <v>0</v>
      </c>
      <c r="Z477" s="1">
        <f t="shared" si="94"/>
        <v>0</v>
      </c>
      <c r="AE477" s="51">
        <f t="shared" si="95"/>
        <v>0</v>
      </c>
    </row>
    <row r="478" spans="1:31" ht="18.75" x14ac:dyDescent="0.2">
      <c r="A478" s="24">
        <f t="shared" si="96"/>
        <v>461</v>
      </c>
      <c r="B478" s="25">
        <f>Formátování_v3!B480</f>
        <v>0</v>
      </c>
      <c r="C478" s="244">
        <f>Formátování_v3!C480</f>
        <v>0</v>
      </c>
      <c r="D478" s="245"/>
      <c r="E478" s="245"/>
      <c r="F478" s="245"/>
      <c r="G478" s="245"/>
      <c r="H478" s="246"/>
      <c r="I478" s="67">
        <f>Formátování_v3!D480</f>
        <v>0</v>
      </c>
      <c r="J478" s="68">
        <f>Formátování_v3!F480</f>
        <v>0</v>
      </c>
      <c r="K478" s="69">
        <f>Formátování_v3!G480</f>
        <v>0</v>
      </c>
      <c r="L478" s="113" t="str">
        <f>IF(LEN(Formátování_v3!J480)-LEN(SUBSTITUTE(UPPER(Formátování_v3!J480),"B",""))&gt;0,"0,5",IF(LEN(Formátování_v3!L480)-LEN(SUBSTITUTE(UPPER(Formátování_v3!L480),"B",""))&gt;0,"1",IF(LEN(Formátování_v3!N480)-LEN(SUBSTITUTE(UPPER(Formátování_v3!N480),"B",""))&gt;0,"2","")))</f>
        <v/>
      </c>
      <c r="M478" s="114" t="str">
        <f>IF(LEN(Formátování_v3!J480)+LEN(Formátování_v3!L480)+LEN(Formátování_v3!N480)-LEN(SUBSTITUTE(UPPER(Formátování_v3!J480),"B",""))-LEN(SUBSTITUTE(UPPER(Formátování_v3!L480),"B",""))-LEN(SUBSTITUTE(UPPER(Formátování_v3!N480),"B",""))&gt;1,IF(ISERROR(FIND("B",UPPER(Formátování_v3!N480),1)),IF(ISERROR(FIND("B",UPPER(Formátování_v3!L480),1)),"0,5","1"),"2"),"")</f>
        <v/>
      </c>
      <c r="N478" s="114" t="str">
        <f>IF(LEN(Formátování_v3!J480)-LEN(SUBSTITUTE(UPPER(Formátování_v3!J480),"A",""))&gt;0,"0,5",IF(LEN(Formátování_v3!L480)-LEN(SUBSTITUTE(UPPER(Formátování_v3!L480),"A",""))&gt;0,"1",IF(LEN(Formátování_v3!N480)-LEN(SUBSTITUTE(UPPER(Formátování_v3!N480),"A",""))&gt;0,"2","")))</f>
        <v/>
      </c>
      <c r="O478" s="115" t="str">
        <f>IF(LEN(Formátování_v3!J480)+LEN(Formátování_v3!L480)+LEN(Formátování_v3!N480)-LEN(SUBSTITUTE(UPPER(Formátování_v3!J480),"A",""))-LEN(SUBSTITUTE(UPPER(Formátování_v3!L480),"A",""))-LEN(SUBSTITUTE(UPPER(Formátování_v3!N480),"A",""))&gt;1,IF(ISERROR(FIND("A",UPPER(Formátování_v3!N480),1)),IF(ISERROR(FIND("A",UPPER(Formátování_v3!L480),1)),"0,5","1"),"2"),"")</f>
        <v/>
      </c>
      <c r="P478" s="48"/>
      <c r="Q478" s="65">
        <f t="shared" si="86"/>
        <v>0</v>
      </c>
      <c r="R478" s="65" t="str">
        <f>IF(Formátování_v3!P480 &lt;&gt; "",Formátování_v3!P480,"")</f>
        <v/>
      </c>
      <c r="S478" s="66">
        <f t="shared" si="87"/>
        <v>0</v>
      </c>
      <c r="T478" s="58">
        <f t="shared" si="88"/>
        <v>0</v>
      </c>
      <c r="U478" s="58">
        <f t="shared" si="89"/>
        <v>0</v>
      </c>
      <c r="V478" s="58">
        <f t="shared" si="90"/>
        <v>0</v>
      </c>
      <c r="W478" s="58">
        <f t="shared" si="91"/>
        <v>0</v>
      </c>
      <c r="X478" s="58">
        <f t="shared" si="92"/>
        <v>0</v>
      </c>
      <c r="Y478" s="58">
        <f t="shared" si="93"/>
        <v>0</v>
      </c>
      <c r="Z478" s="1">
        <f t="shared" si="94"/>
        <v>0</v>
      </c>
      <c r="AE478" s="51">
        <f t="shared" si="95"/>
        <v>0</v>
      </c>
    </row>
    <row r="479" spans="1:31" ht="18.75" x14ac:dyDescent="0.2">
      <c r="A479" s="24">
        <f t="shared" si="96"/>
        <v>462</v>
      </c>
      <c r="B479" s="25">
        <f>Formátování_v3!B481</f>
        <v>0</v>
      </c>
      <c r="C479" s="244">
        <f>Formátování_v3!C481</f>
        <v>0</v>
      </c>
      <c r="D479" s="245"/>
      <c r="E479" s="245"/>
      <c r="F479" s="245"/>
      <c r="G479" s="245"/>
      <c r="H479" s="246"/>
      <c r="I479" s="67">
        <f>Formátování_v3!D481</f>
        <v>0</v>
      </c>
      <c r="J479" s="68">
        <f>Formátování_v3!F481</f>
        <v>0</v>
      </c>
      <c r="K479" s="69">
        <f>Formátování_v3!G481</f>
        <v>0</v>
      </c>
      <c r="L479" s="113" t="str">
        <f>IF(LEN(Formátování_v3!J481)-LEN(SUBSTITUTE(UPPER(Formátování_v3!J481),"B",""))&gt;0,"0,5",IF(LEN(Formátování_v3!L481)-LEN(SUBSTITUTE(UPPER(Formátování_v3!L481),"B",""))&gt;0,"1",IF(LEN(Formátování_v3!N481)-LEN(SUBSTITUTE(UPPER(Formátování_v3!N481),"B",""))&gt;0,"2","")))</f>
        <v/>
      </c>
      <c r="M479" s="114" t="str">
        <f>IF(LEN(Formátování_v3!J481)+LEN(Formátování_v3!L481)+LEN(Formátování_v3!N481)-LEN(SUBSTITUTE(UPPER(Formátování_v3!J481),"B",""))-LEN(SUBSTITUTE(UPPER(Formátování_v3!L481),"B",""))-LEN(SUBSTITUTE(UPPER(Formátování_v3!N481),"B",""))&gt;1,IF(ISERROR(FIND("B",UPPER(Formátování_v3!N481),1)),IF(ISERROR(FIND("B",UPPER(Formátování_v3!L481),1)),"0,5","1"),"2"),"")</f>
        <v/>
      </c>
      <c r="N479" s="114" t="str">
        <f>IF(LEN(Formátování_v3!J481)-LEN(SUBSTITUTE(UPPER(Formátování_v3!J481),"A",""))&gt;0,"0,5",IF(LEN(Formátování_v3!L481)-LEN(SUBSTITUTE(UPPER(Formátování_v3!L481),"A",""))&gt;0,"1",IF(LEN(Formátování_v3!N481)-LEN(SUBSTITUTE(UPPER(Formátování_v3!N481),"A",""))&gt;0,"2","")))</f>
        <v/>
      </c>
      <c r="O479" s="115" t="str">
        <f>IF(LEN(Formátování_v3!J481)+LEN(Formátování_v3!L481)+LEN(Formátování_v3!N481)-LEN(SUBSTITUTE(UPPER(Formátování_v3!J481),"A",""))-LEN(SUBSTITUTE(UPPER(Formátování_v3!L481),"A",""))-LEN(SUBSTITUTE(UPPER(Formátování_v3!N481),"A",""))&gt;1,IF(ISERROR(FIND("A",UPPER(Formátování_v3!N481),1)),IF(ISERROR(FIND("A",UPPER(Formátování_v3!L481),1)),"0,5","1"),"2"),"")</f>
        <v/>
      </c>
      <c r="P479" s="48"/>
      <c r="Q479" s="65">
        <f t="shared" si="86"/>
        <v>0</v>
      </c>
      <c r="R479" s="65" t="str">
        <f>IF(Formátování_v3!P481 &lt;&gt; "",Formátování_v3!P481,"")</f>
        <v/>
      </c>
      <c r="S479" s="66">
        <f t="shared" si="87"/>
        <v>0</v>
      </c>
      <c r="T479" s="58">
        <f t="shared" si="88"/>
        <v>0</v>
      </c>
      <c r="U479" s="58">
        <f t="shared" si="89"/>
        <v>0</v>
      </c>
      <c r="V479" s="58">
        <f t="shared" si="90"/>
        <v>0</v>
      </c>
      <c r="W479" s="58">
        <f t="shared" si="91"/>
        <v>0</v>
      </c>
      <c r="X479" s="58">
        <f t="shared" si="92"/>
        <v>0</v>
      </c>
      <c r="Y479" s="58">
        <f t="shared" si="93"/>
        <v>0</v>
      </c>
      <c r="Z479" s="1">
        <f t="shared" si="94"/>
        <v>0</v>
      </c>
      <c r="AE479" s="51">
        <f t="shared" si="95"/>
        <v>0</v>
      </c>
    </row>
    <row r="480" spans="1:31" ht="18.75" x14ac:dyDescent="0.2">
      <c r="A480" s="24">
        <f t="shared" si="96"/>
        <v>463</v>
      </c>
      <c r="B480" s="25">
        <f>Formátování_v3!B482</f>
        <v>0</v>
      </c>
      <c r="C480" s="244">
        <f>Formátování_v3!C482</f>
        <v>0</v>
      </c>
      <c r="D480" s="245"/>
      <c r="E480" s="245"/>
      <c r="F480" s="245"/>
      <c r="G480" s="245"/>
      <c r="H480" s="246"/>
      <c r="I480" s="67">
        <f>Formátování_v3!D482</f>
        <v>0</v>
      </c>
      <c r="J480" s="68">
        <f>Formátování_v3!F482</f>
        <v>0</v>
      </c>
      <c r="K480" s="69">
        <f>Formátování_v3!G482</f>
        <v>0</v>
      </c>
      <c r="L480" s="113" t="str">
        <f>IF(LEN(Formátování_v3!J482)-LEN(SUBSTITUTE(UPPER(Formátování_v3!J482),"B",""))&gt;0,"0,5",IF(LEN(Formátování_v3!L482)-LEN(SUBSTITUTE(UPPER(Formátování_v3!L482),"B",""))&gt;0,"1",IF(LEN(Formátování_v3!N482)-LEN(SUBSTITUTE(UPPER(Formátování_v3!N482),"B",""))&gt;0,"2","")))</f>
        <v/>
      </c>
      <c r="M480" s="114" t="str">
        <f>IF(LEN(Formátování_v3!J482)+LEN(Formátování_v3!L482)+LEN(Formátování_v3!N482)-LEN(SUBSTITUTE(UPPER(Formátování_v3!J482),"B",""))-LEN(SUBSTITUTE(UPPER(Formátování_v3!L482),"B",""))-LEN(SUBSTITUTE(UPPER(Formátování_v3!N482),"B",""))&gt;1,IF(ISERROR(FIND("B",UPPER(Formátování_v3!N482),1)),IF(ISERROR(FIND("B",UPPER(Formátování_v3!L482),1)),"0,5","1"),"2"),"")</f>
        <v/>
      </c>
      <c r="N480" s="114" t="str">
        <f>IF(LEN(Formátování_v3!J482)-LEN(SUBSTITUTE(UPPER(Formátování_v3!J482),"A",""))&gt;0,"0,5",IF(LEN(Formátování_v3!L482)-LEN(SUBSTITUTE(UPPER(Formátování_v3!L482),"A",""))&gt;0,"1",IF(LEN(Formátování_v3!N482)-LEN(SUBSTITUTE(UPPER(Formátování_v3!N482),"A",""))&gt;0,"2","")))</f>
        <v/>
      </c>
      <c r="O480" s="115" t="str">
        <f>IF(LEN(Formátování_v3!J482)+LEN(Formátování_v3!L482)+LEN(Formátování_v3!N482)-LEN(SUBSTITUTE(UPPER(Formátování_v3!J482),"A",""))-LEN(SUBSTITUTE(UPPER(Formátování_v3!L482),"A",""))-LEN(SUBSTITUTE(UPPER(Formátování_v3!N482),"A",""))&gt;1,IF(ISERROR(FIND("A",UPPER(Formátování_v3!N482),1)),IF(ISERROR(FIND("A",UPPER(Formátování_v3!L482),1)),"0,5","1"),"2"),"")</f>
        <v/>
      </c>
      <c r="P480" s="48"/>
      <c r="Q480" s="65">
        <f t="shared" si="86"/>
        <v>0</v>
      </c>
      <c r="R480" s="65" t="str">
        <f>IF(Formátování_v3!P482 &lt;&gt; "",Formátování_v3!P482,"")</f>
        <v/>
      </c>
      <c r="S480" s="66">
        <f t="shared" si="87"/>
        <v>0</v>
      </c>
      <c r="T480" s="58">
        <f t="shared" si="88"/>
        <v>0</v>
      </c>
      <c r="U480" s="58">
        <f t="shared" si="89"/>
        <v>0</v>
      </c>
      <c r="V480" s="58">
        <f t="shared" si="90"/>
        <v>0</v>
      </c>
      <c r="W480" s="58">
        <f t="shared" si="91"/>
        <v>0</v>
      </c>
      <c r="X480" s="58">
        <f t="shared" si="92"/>
        <v>0</v>
      </c>
      <c r="Y480" s="58">
        <f t="shared" si="93"/>
        <v>0</v>
      </c>
      <c r="Z480" s="1">
        <f t="shared" si="94"/>
        <v>0</v>
      </c>
      <c r="AE480" s="51">
        <f t="shared" si="95"/>
        <v>0</v>
      </c>
    </row>
    <row r="481" spans="1:31" ht="18.75" x14ac:dyDescent="0.2">
      <c r="A481" s="24">
        <f t="shared" si="96"/>
        <v>464</v>
      </c>
      <c r="B481" s="25">
        <f>Formátování_v3!B483</f>
        <v>0</v>
      </c>
      <c r="C481" s="244">
        <f>Formátování_v3!C483</f>
        <v>0</v>
      </c>
      <c r="D481" s="245"/>
      <c r="E481" s="245"/>
      <c r="F481" s="245"/>
      <c r="G481" s="245"/>
      <c r="H481" s="246"/>
      <c r="I481" s="67">
        <f>Formátování_v3!D483</f>
        <v>0</v>
      </c>
      <c r="J481" s="68">
        <f>Formátování_v3!F483</f>
        <v>0</v>
      </c>
      <c r="K481" s="69">
        <f>Formátování_v3!G483</f>
        <v>0</v>
      </c>
      <c r="L481" s="113" t="str">
        <f>IF(LEN(Formátování_v3!J483)-LEN(SUBSTITUTE(UPPER(Formátování_v3!J483),"B",""))&gt;0,"0,5",IF(LEN(Formátování_v3!L483)-LEN(SUBSTITUTE(UPPER(Formátování_v3!L483),"B",""))&gt;0,"1",IF(LEN(Formátování_v3!N483)-LEN(SUBSTITUTE(UPPER(Formátování_v3!N483),"B",""))&gt;0,"2","")))</f>
        <v/>
      </c>
      <c r="M481" s="114" t="str">
        <f>IF(LEN(Formátování_v3!J483)+LEN(Formátování_v3!L483)+LEN(Formátování_v3!N483)-LEN(SUBSTITUTE(UPPER(Formátování_v3!J483),"B",""))-LEN(SUBSTITUTE(UPPER(Formátování_v3!L483),"B",""))-LEN(SUBSTITUTE(UPPER(Formátování_v3!N483),"B",""))&gt;1,IF(ISERROR(FIND("B",UPPER(Formátování_v3!N483),1)),IF(ISERROR(FIND("B",UPPER(Formátování_v3!L483),1)),"0,5","1"),"2"),"")</f>
        <v/>
      </c>
      <c r="N481" s="114" t="str">
        <f>IF(LEN(Formátování_v3!J483)-LEN(SUBSTITUTE(UPPER(Formátování_v3!J483),"A",""))&gt;0,"0,5",IF(LEN(Formátování_v3!L483)-LEN(SUBSTITUTE(UPPER(Formátování_v3!L483),"A",""))&gt;0,"1",IF(LEN(Formátování_v3!N483)-LEN(SUBSTITUTE(UPPER(Formátování_v3!N483),"A",""))&gt;0,"2","")))</f>
        <v/>
      </c>
      <c r="O481" s="115" t="str">
        <f>IF(LEN(Formátování_v3!J483)+LEN(Formátování_v3!L483)+LEN(Formátování_v3!N483)-LEN(SUBSTITUTE(UPPER(Formátování_v3!J483),"A",""))-LEN(SUBSTITUTE(UPPER(Formátování_v3!L483),"A",""))-LEN(SUBSTITUTE(UPPER(Formátování_v3!N483),"A",""))&gt;1,IF(ISERROR(FIND("A",UPPER(Formátování_v3!N483),1)),IF(ISERROR(FIND("A",UPPER(Formátování_v3!L483),1)),"0,5","1"),"2"),"")</f>
        <v/>
      </c>
      <c r="P481" s="48"/>
      <c r="Q481" s="65">
        <f t="shared" si="86"/>
        <v>0</v>
      </c>
      <c r="R481" s="65" t="str">
        <f>IF(Formátování_v3!P483 &lt;&gt; "",Formátování_v3!P483,"")</f>
        <v/>
      </c>
      <c r="S481" s="66">
        <f t="shared" si="87"/>
        <v>0</v>
      </c>
      <c r="T481" s="58">
        <f t="shared" si="88"/>
        <v>0</v>
      </c>
      <c r="U481" s="58">
        <f t="shared" si="89"/>
        <v>0</v>
      </c>
      <c r="V481" s="58">
        <f t="shared" si="90"/>
        <v>0</v>
      </c>
      <c r="W481" s="58">
        <f t="shared" si="91"/>
        <v>0</v>
      </c>
      <c r="X481" s="58">
        <f t="shared" si="92"/>
        <v>0</v>
      </c>
      <c r="Y481" s="58">
        <f t="shared" si="93"/>
        <v>0</v>
      </c>
      <c r="Z481" s="1">
        <f t="shared" si="94"/>
        <v>0</v>
      </c>
      <c r="AE481" s="51">
        <f t="shared" si="95"/>
        <v>0</v>
      </c>
    </row>
    <row r="482" spans="1:31" ht="18.75" x14ac:dyDescent="0.2">
      <c r="A482" s="24">
        <f t="shared" si="96"/>
        <v>465</v>
      </c>
      <c r="B482" s="25">
        <f>Formátování_v3!B484</f>
        <v>0</v>
      </c>
      <c r="C482" s="244">
        <f>Formátování_v3!C484</f>
        <v>0</v>
      </c>
      <c r="D482" s="245"/>
      <c r="E482" s="245"/>
      <c r="F482" s="245"/>
      <c r="G482" s="245"/>
      <c r="H482" s="246"/>
      <c r="I482" s="67">
        <f>Formátování_v3!D484</f>
        <v>0</v>
      </c>
      <c r="J482" s="68">
        <f>Formátování_v3!F484</f>
        <v>0</v>
      </c>
      <c r="K482" s="69">
        <f>Formátování_v3!G484</f>
        <v>0</v>
      </c>
      <c r="L482" s="113" t="str">
        <f>IF(LEN(Formátování_v3!J484)-LEN(SUBSTITUTE(UPPER(Formátování_v3!J484),"B",""))&gt;0,"0,5",IF(LEN(Formátování_v3!L484)-LEN(SUBSTITUTE(UPPER(Formátování_v3!L484),"B",""))&gt;0,"1",IF(LEN(Formátování_v3!N484)-LEN(SUBSTITUTE(UPPER(Formátování_v3!N484),"B",""))&gt;0,"2","")))</f>
        <v/>
      </c>
      <c r="M482" s="114" t="str">
        <f>IF(LEN(Formátování_v3!J484)+LEN(Formátování_v3!L484)+LEN(Formátování_v3!N484)-LEN(SUBSTITUTE(UPPER(Formátování_v3!J484),"B",""))-LEN(SUBSTITUTE(UPPER(Formátování_v3!L484),"B",""))-LEN(SUBSTITUTE(UPPER(Formátování_v3!N484),"B",""))&gt;1,IF(ISERROR(FIND("B",UPPER(Formátování_v3!N484),1)),IF(ISERROR(FIND("B",UPPER(Formátování_v3!L484),1)),"0,5","1"),"2"),"")</f>
        <v/>
      </c>
      <c r="N482" s="114" t="str">
        <f>IF(LEN(Formátování_v3!J484)-LEN(SUBSTITUTE(UPPER(Formátování_v3!J484),"A",""))&gt;0,"0,5",IF(LEN(Formátování_v3!L484)-LEN(SUBSTITUTE(UPPER(Formátování_v3!L484),"A",""))&gt;0,"1",IF(LEN(Formátování_v3!N484)-LEN(SUBSTITUTE(UPPER(Formátování_v3!N484),"A",""))&gt;0,"2","")))</f>
        <v/>
      </c>
      <c r="O482" s="115" t="str">
        <f>IF(LEN(Formátování_v3!J484)+LEN(Formátování_v3!L484)+LEN(Formátování_v3!N484)-LEN(SUBSTITUTE(UPPER(Formátování_v3!J484),"A",""))-LEN(SUBSTITUTE(UPPER(Formátování_v3!L484),"A",""))-LEN(SUBSTITUTE(UPPER(Formátování_v3!N484),"A",""))&gt;1,IF(ISERROR(FIND("A",UPPER(Formátování_v3!N484),1)),IF(ISERROR(FIND("A",UPPER(Formátování_v3!L484),1)),"0,5","1"),"2"),"")</f>
        <v/>
      </c>
      <c r="P482" s="48"/>
      <c r="Q482" s="65">
        <f t="shared" si="86"/>
        <v>0</v>
      </c>
      <c r="R482" s="65" t="str">
        <f>IF(Formátování_v3!P484 &lt;&gt; "",Formátování_v3!P484,"")</f>
        <v/>
      </c>
      <c r="S482" s="66">
        <f t="shared" si="87"/>
        <v>0</v>
      </c>
      <c r="T482" s="58">
        <f t="shared" si="88"/>
        <v>0</v>
      </c>
      <c r="U482" s="58">
        <f t="shared" si="89"/>
        <v>0</v>
      </c>
      <c r="V482" s="58">
        <f t="shared" si="90"/>
        <v>0</v>
      </c>
      <c r="W482" s="58">
        <f t="shared" si="91"/>
        <v>0</v>
      </c>
      <c r="X482" s="58">
        <f t="shared" si="92"/>
        <v>0</v>
      </c>
      <c r="Y482" s="58">
        <f t="shared" si="93"/>
        <v>0</v>
      </c>
      <c r="Z482" s="1">
        <f t="shared" si="94"/>
        <v>0</v>
      </c>
      <c r="AE482" s="51">
        <f t="shared" si="95"/>
        <v>0</v>
      </c>
    </row>
    <row r="483" spans="1:31" ht="18.75" x14ac:dyDescent="0.2">
      <c r="A483" s="24">
        <f t="shared" si="96"/>
        <v>466</v>
      </c>
      <c r="B483" s="25">
        <f>Formátování_v3!B485</f>
        <v>0</v>
      </c>
      <c r="C483" s="244">
        <f>Formátování_v3!C485</f>
        <v>0</v>
      </c>
      <c r="D483" s="245"/>
      <c r="E483" s="245"/>
      <c r="F483" s="245"/>
      <c r="G483" s="245"/>
      <c r="H483" s="246"/>
      <c r="I483" s="67">
        <f>Formátování_v3!D485</f>
        <v>0</v>
      </c>
      <c r="J483" s="68">
        <f>Formátování_v3!F485</f>
        <v>0</v>
      </c>
      <c r="K483" s="69">
        <f>Formátování_v3!G485</f>
        <v>0</v>
      </c>
      <c r="L483" s="113" t="str">
        <f>IF(LEN(Formátování_v3!J485)-LEN(SUBSTITUTE(UPPER(Formátování_v3!J485),"B",""))&gt;0,"0,5",IF(LEN(Formátování_v3!L485)-LEN(SUBSTITUTE(UPPER(Formátování_v3!L485),"B",""))&gt;0,"1",IF(LEN(Formátování_v3!N485)-LEN(SUBSTITUTE(UPPER(Formátování_v3!N485),"B",""))&gt;0,"2","")))</f>
        <v/>
      </c>
      <c r="M483" s="114" t="str">
        <f>IF(LEN(Formátování_v3!J485)+LEN(Formátování_v3!L485)+LEN(Formátování_v3!N485)-LEN(SUBSTITUTE(UPPER(Formátování_v3!J485),"B",""))-LEN(SUBSTITUTE(UPPER(Formátování_v3!L485),"B",""))-LEN(SUBSTITUTE(UPPER(Formátování_v3!N485),"B",""))&gt;1,IF(ISERROR(FIND("B",UPPER(Formátování_v3!N485),1)),IF(ISERROR(FIND("B",UPPER(Formátování_v3!L485),1)),"0,5","1"),"2"),"")</f>
        <v/>
      </c>
      <c r="N483" s="114" t="str">
        <f>IF(LEN(Formátování_v3!J485)-LEN(SUBSTITUTE(UPPER(Formátování_v3!J485),"A",""))&gt;0,"0,5",IF(LEN(Formátování_v3!L485)-LEN(SUBSTITUTE(UPPER(Formátování_v3!L485),"A",""))&gt;0,"1",IF(LEN(Formátování_v3!N485)-LEN(SUBSTITUTE(UPPER(Formátování_v3!N485),"A",""))&gt;0,"2","")))</f>
        <v/>
      </c>
      <c r="O483" s="115" t="str">
        <f>IF(LEN(Formátování_v3!J485)+LEN(Formátování_v3!L485)+LEN(Formátování_v3!N485)-LEN(SUBSTITUTE(UPPER(Formátování_v3!J485),"A",""))-LEN(SUBSTITUTE(UPPER(Formátování_v3!L485),"A",""))-LEN(SUBSTITUTE(UPPER(Formátování_v3!N485),"A",""))&gt;1,IF(ISERROR(FIND("A",UPPER(Formátování_v3!N485),1)),IF(ISERROR(FIND("A",UPPER(Formátování_v3!L485),1)),"0,5","1"),"2"),"")</f>
        <v/>
      </c>
      <c r="P483" s="48"/>
      <c r="Q483" s="65">
        <f t="shared" si="86"/>
        <v>0</v>
      </c>
      <c r="R483" s="65" t="str">
        <f>IF(Formátování_v3!P485 &lt;&gt; "",Formátování_v3!P485,"")</f>
        <v/>
      </c>
      <c r="S483" s="66">
        <f t="shared" si="87"/>
        <v>0</v>
      </c>
      <c r="T483" s="58">
        <f t="shared" si="88"/>
        <v>0</v>
      </c>
      <c r="U483" s="58">
        <f t="shared" si="89"/>
        <v>0</v>
      </c>
      <c r="V483" s="58">
        <f t="shared" si="90"/>
        <v>0</v>
      </c>
      <c r="W483" s="58">
        <f t="shared" si="91"/>
        <v>0</v>
      </c>
      <c r="X483" s="58">
        <f t="shared" si="92"/>
        <v>0</v>
      </c>
      <c r="Y483" s="58">
        <f t="shared" si="93"/>
        <v>0</v>
      </c>
      <c r="Z483" s="1">
        <f t="shared" si="94"/>
        <v>0</v>
      </c>
      <c r="AE483" s="51">
        <f t="shared" si="95"/>
        <v>0</v>
      </c>
    </row>
    <row r="484" spans="1:31" ht="18.75" x14ac:dyDescent="0.2">
      <c r="A484" s="24">
        <f t="shared" si="96"/>
        <v>467</v>
      </c>
      <c r="B484" s="25">
        <f>Formátování_v3!B486</f>
        <v>0</v>
      </c>
      <c r="C484" s="244">
        <f>Formátování_v3!C486</f>
        <v>0</v>
      </c>
      <c r="D484" s="245"/>
      <c r="E484" s="245"/>
      <c r="F484" s="245"/>
      <c r="G484" s="245"/>
      <c r="H484" s="246"/>
      <c r="I484" s="67">
        <f>Formátování_v3!D486</f>
        <v>0</v>
      </c>
      <c r="J484" s="68">
        <f>Formátování_v3!F486</f>
        <v>0</v>
      </c>
      <c r="K484" s="69">
        <f>Formátování_v3!G486</f>
        <v>0</v>
      </c>
      <c r="L484" s="113" t="str">
        <f>IF(LEN(Formátování_v3!J486)-LEN(SUBSTITUTE(UPPER(Formátování_v3!J486),"B",""))&gt;0,"0,5",IF(LEN(Formátování_v3!L486)-LEN(SUBSTITUTE(UPPER(Formátování_v3!L486),"B",""))&gt;0,"1",IF(LEN(Formátování_v3!N486)-LEN(SUBSTITUTE(UPPER(Formátování_v3!N486),"B",""))&gt;0,"2","")))</f>
        <v/>
      </c>
      <c r="M484" s="114" t="str">
        <f>IF(LEN(Formátování_v3!J486)+LEN(Formátování_v3!L486)+LEN(Formátování_v3!N486)-LEN(SUBSTITUTE(UPPER(Formátování_v3!J486),"B",""))-LEN(SUBSTITUTE(UPPER(Formátování_v3!L486),"B",""))-LEN(SUBSTITUTE(UPPER(Formátování_v3!N486),"B",""))&gt;1,IF(ISERROR(FIND("B",UPPER(Formátování_v3!N486),1)),IF(ISERROR(FIND("B",UPPER(Formátování_v3!L486),1)),"0,5","1"),"2"),"")</f>
        <v/>
      </c>
      <c r="N484" s="114" t="str">
        <f>IF(LEN(Formátování_v3!J486)-LEN(SUBSTITUTE(UPPER(Formátování_v3!J486),"A",""))&gt;0,"0,5",IF(LEN(Formátování_v3!L486)-LEN(SUBSTITUTE(UPPER(Formátování_v3!L486),"A",""))&gt;0,"1",IF(LEN(Formátování_v3!N486)-LEN(SUBSTITUTE(UPPER(Formátování_v3!N486),"A",""))&gt;0,"2","")))</f>
        <v/>
      </c>
      <c r="O484" s="115" t="str">
        <f>IF(LEN(Formátování_v3!J486)+LEN(Formátování_v3!L486)+LEN(Formátování_v3!N486)-LEN(SUBSTITUTE(UPPER(Formátování_v3!J486),"A",""))-LEN(SUBSTITUTE(UPPER(Formátování_v3!L486),"A",""))-LEN(SUBSTITUTE(UPPER(Formátování_v3!N486),"A",""))&gt;1,IF(ISERROR(FIND("A",UPPER(Formátování_v3!N486),1)),IF(ISERROR(FIND("A",UPPER(Formátování_v3!L486),1)),"0,5","1"),"2"),"")</f>
        <v/>
      </c>
      <c r="P484" s="48"/>
      <c r="Q484" s="65">
        <f t="shared" si="86"/>
        <v>0</v>
      </c>
      <c r="R484" s="65" t="str">
        <f>IF(Formátování_v3!P486 &lt;&gt; "",Formátování_v3!P486,"")</f>
        <v/>
      </c>
      <c r="S484" s="66">
        <f t="shared" si="87"/>
        <v>0</v>
      </c>
      <c r="T484" s="58">
        <f t="shared" si="88"/>
        <v>0</v>
      </c>
      <c r="U484" s="58">
        <f t="shared" si="89"/>
        <v>0</v>
      </c>
      <c r="V484" s="58">
        <f t="shared" si="90"/>
        <v>0</v>
      </c>
      <c r="W484" s="58">
        <f t="shared" si="91"/>
        <v>0</v>
      </c>
      <c r="X484" s="58">
        <f t="shared" si="92"/>
        <v>0</v>
      </c>
      <c r="Y484" s="58">
        <f t="shared" si="93"/>
        <v>0</v>
      </c>
      <c r="Z484" s="1">
        <f t="shared" si="94"/>
        <v>0</v>
      </c>
      <c r="AE484" s="51">
        <f t="shared" si="95"/>
        <v>0</v>
      </c>
    </row>
    <row r="485" spans="1:31" ht="18.75" x14ac:dyDescent="0.2">
      <c r="A485" s="24">
        <f t="shared" si="96"/>
        <v>468</v>
      </c>
      <c r="B485" s="25">
        <f>Formátování_v3!B487</f>
        <v>0</v>
      </c>
      <c r="C485" s="244">
        <f>Formátování_v3!C487</f>
        <v>0</v>
      </c>
      <c r="D485" s="245"/>
      <c r="E485" s="245"/>
      <c r="F485" s="245"/>
      <c r="G485" s="245"/>
      <c r="H485" s="246"/>
      <c r="I485" s="67">
        <f>Formátování_v3!D487</f>
        <v>0</v>
      </c>
      <c r="J485" s="68">
        <f>Formátování_v3!F487</f>
        <v>0</v>
      </c>
      <c r="K485" s="69">
        <f>Formátování_v3!G487</f>
        <v>0</v>
      </c>
      <c r="L485" s="113" t="str">
        <f>IF(LEN(Formátování_v3!J487)-LEN(SUBSTITUTE(UPPER(Formátování_v3!J487),"B",""))&gt;0,"0,5",IF(LEN(Formátování_v3!L487)-LEN(SUBSTITUTE(UPPER(Formátování_v3!L487),"B",""))&gt;0,"1",IF(LEN(Formátování_v3!N487)-LEN(SUBSTITUTE(UPPER(Formátování_v3!N487),"B",""))&gt;0,"2","")))</f>
        <v/>
      </c>
      <c r="M485" s="114" t="str">
        <f>IF(LEN(Formátování_v3!J487)+LEN(Formátování_v3!L487)+LEN(Formátování_v3!N487)-LEN(SUBSTITUTE(UPPER(Formátování_v3!J487),"B",""))-LEN(SUBSTITUTE(UPPER(Formátování_v3!L487),"B",""))-LEN(SUBSTITUTE(UPPER(Formátování_v3!N487),"B",""))&gt;1,IF(ISERROR(FIND("B",UPPER(Formátování_v3!N487),1)),IF(ISERROR(FIND("B",UPPER(Formátování_v3!L487),1)),"0,5","1"),"2"),"")</f>
        <v/>
      </c>
      <c r="N485" s="114" t="str">
        <f>IF(LEN(Formátování_v3!J487)-LEN(SUBSTITUTE(UPPER(Formátování_v3!J487),"A",""))&gt;0,"0,5",IF(LEN(Formátování_v3!L487)-LEN(SUBSTITUTE(UPPER(Formátování_v3!L487),"A",""))&gt;0,"1",IF(LEN(Formátování_v3!N487)-LEN(SUBSTITUTE(UPPER(Formátování_v3!N487),"A",""))&gt;0,"2","")))</f>
        <v/>
      </c>
      <c r="O485" s="115" t="str">
        <f>IF(LEN(Formátování_v3!J487)+LEN(Formátování_v3!L487)+LEN(Formátování_v3!N487)-LEN(SUBSTITUTE(UPPER(Formátování_v3!J487),"A",""))-LEN(SUBSTITUTE(UPPER(Formátování_v3!L487),"A",""))-LEN(SUBSTITUTE(UPPER(Formátování_v3!N487),"A",""))&gt;1,IF(ISERROR(FIND("A",UPPER(Formátování_v3!N487),1)),IF(ISERROR(FIND("A",UPPER(Formátování_v3!L487),1)),"0,5","1"),"2"),"")</f>
        <v/>
      </c>
      <c r="P485" s="48"/>
      <c r="Q485" s="65">
        <f t="shared" si="86"/>
        <v>0</v>
      </c>
      <c r="R485" s="65" t="str">
        <f>IF(Formátování_v3!P487 &lt;&gt; "",Formátování_v3!P487,"")</f>
        <v/>
      </c>
      <c r="S485" s="66">
        <f t="shared" si="87"/>
        <v>0</v>
      </c>
      <c r="T485" s="58">
        <f t="shared" si="88"/>
        <v>0</v>
      </c>
      <c r="U485" s="58">
        <f t="shared" si="89"/>
        <v>0</v>
      </c>
      <c r="V485" s="58">
        <f t="shared" si="90"/>
        <v>0</v>
      </c>
      <c r="W485" s="58">
        <f t="shared" si="91"/>
        <v>0</v>
      </c>
      <c r="X485" s="58">
        <f t="shared" si="92"/>
        <v>0</v>
      </c>
      <c r="Y485" s="58">
        <f t="shared" si="93"/>
        <v>0</v>
      </c>
      <c r="Z485" s="1">
        <f t="shared" si="94"/>
        <v>0</v>
      </c>
      <c r="AE485" s="51">
        <f t="shared" si="95"/>
        <v>0</v>
      </c>
    </row>
    <row r="486" spans="1:31" ht="18.75" x14ac:dyDescent="0.2">
      <c r="A486" s="24">
        <f t="shared" si="96"/>
        <v>469</v>
      </c>
      <c r="B486" s="25">
        <f>Formátování_v3!B488</f>
        <v>0</v>
      </c>
      <c r="C486" s="244">
        <f>Formátování_v3!C488</f>
        <v>0</v>
      </c>
      <c r="D486" s="245"/>
      <c r="E486" s="245"/>
      <c r="F486" s="245"/>
      <c r="G486" s="245"/>
      <c r="H486" s="246"/>
      <c r="I486" s="67">
        <f>Formátování_v3!D488</f>
        <v>0</v>
      </c>
      <c r="J486" s="68">
        <f>Formátování_v3!F488</f>
        <v>0</v>
      </c>
      <c r="K486" s="69">
        <f>Formátování_v3!G488</f>
        <v>0</v>
      </c>
      <c r="L486" s="113" t="str">
        <f>IF(LEN(Formátování_v3!J488)-LEN(SUBSTITUTE(UPPER(Formátování_v3!J488),"B",""))&gt;0,"0,5",IF(LEN(Formátování_v3!L488)-LEN(SUBSTITUTE(UPPER(Formátování_v3!L488),"B",""))&gt;0,"1",IF(LEN(Formátování_v3!N488)-LEN(SUBSTITUTE(UPPER(Formátování_v3!N488),"B",""))&gt;0,"2","")))</f>
        <v/>
      </c>
      <c r="M486" s="114" t="str">
        <f>IF(LEN(Formátování_v3!J488)+LEN(Formátování_v3!L488)+LEN(Formátování_v3!N488)-LEN(SUBSTITUTE(UPPER(Formátování_v3!J488),"B",""))-LEN(SUBSTITUTE(UPPER(Formátování_v3!L488),"B",""))-LEN(SUBSTITUTE(UPPER(Formátování_v3!N488),"B",""))&gt;1,IF(ISERROR(FIND("B",UPPER(Formátování_v3!N488),1)),IF(ISERROR(FIND("B",UPPER(Formátování_v3!L488),1)),"0,5","1"),"2"),"")</f>
        <v/>
      </c>
      <c r="N486" s="114" t="str">
        <f>IF(LEN(Formátování_v3!J488)-LEN(SUBSTITUTE(UPPER(Formátování_v3!J488),"A",""))&gt;0,"0,5",IF(LEN(Formátování_v3!L488)-LEN(SUBSTITUTE(UPPER(Formátování_v3!L488),"A",""))&gt;0,"1",IF(LEN(Formátování_v3!N488)-LEN(SUBSTITUTE(UPPER(Formátování_v3!N488),"A",""))&gt;0,"2","")))</f>
        <v/>
      </c>
      <c r="O486" s="115" t="str">
        <f>IF(LEN(Formátování_v3!J488)+LEN(Formátování_v3!L488)+LEN(Formátování_v3!N488)-LEN(SUBSTITUTE(UPPER(Formátování_v3!J488),"A",""))-LEN(SUBSTITUTE(UPPER(Formátování_v3!L488),"A",""))-LEN(SUBSTITUTE(UPPER(Formátování_v3!N488),"A",""))&gt;1,IF(ISERROR(FIND("A",UPPER(Formátování_v3!N488),1)),IF(ISERROR(FIND("A",UPPER(Formátování_v3!L488),1)),"0,5","1"),"2"),"")</f>
        <v/>
      </c>
      <c r="P486" s="48"/>
      <c r="Q486" s="65">
        <f t="shared" si="86"/>
        <v>0</v>
      </c>
      <c r="R486" s="65" t="str">
        <f>IF(Formátování_v3!P488 &lt;&gt; "",Formátování_v3!P488,"")</f>
        <v/>
      </c>
      <c r="S486" s="66">
        <f t="shared" si="87"/>
        <v>0</v>
      </c>
      <c r="T486" s="58">
        <f t="shared" si="88"/>
        <v>0</v>
      </c>
      <c r="U486" s="58">
        <f t="shared" si="89"/>
        <v>0</v>
      </c>
      <c r="V486" s="58">
        <f t="shared" si="90"/>
        <v>0</v>
      </c>
      <c r="W486" s="58">
        <f t="shared" si="91"/>
        <v>0</v>
      </c>
      <c r="X486" s="58">
        <f t="shared" si="92"/>
        <v>0</v>
      </c>
      <c r="Y486" s="58">
        <f t="shared" si="93"/>
        <v>0</v>
      </c>
      <c r="Z486" s="1">
        <f t="shared" si="94"/>
        <v>0</v>
      </c>
      <c r="AE486" s="51">
        <f t="shared" si="95"/>
        <v>0</v>
      </c>
    </row>
    <row r="487" spans="1:31" ht="18.75" x14ac:dyDescent="0.2">
      <c r="A487" s="24">
        <f t="shared" si="96"/>
        <v>470</v>
      </c>
      <c r="B487" s="25">
        <f>Formátování_v3!B489</f>
        <v>0</v>
      </c>
      <c r="C487" s="244">
        <f>Formátování_v3!C489</f>
        <v>0</v>
      </c>
      <c r="D487" s="245"/>
      <c r="E487" s="245"/>
      <c r="F487" s="245"/>
      <c r="G487" s="245"/>
      <c r="H487" s="246"/>
      <c r="I487" s="67">
        <f>Formátování_v3!D489</f>
        <v>0</v>
      </c>
      <c r="J487" s="68">
        <f>Formátování_v3!F489</f>
        <v>0</v>
      </c>
      <c r="K487" s="69">
        <f>Formátování_v3!G489</f>
        <v>0</v>
      </c>
      <c r="L487" s="113" t="str">
        <f>IF(LEN(Formátování_v3!J489)-LEN(SUBSTITUTE(UPPER(Formátování_v3!J489),"B",""))&gt;0,"0,5",IF(LEN(Formátování_v3!L489)-LEN(SUBSTITUTE(UPPER(Formátování_v3!L489),"B",""))&gt;0,"1",IF(LEN(Formátování_v3!N489)-LEN(SUBSTITUTE(UPPER(Formátování_v3!N489),"B",""))&gt;0,"2","")))</f>
        <v/>
      </c>
      <c r="M487" s="114" t="str">
        <f>IF(LEN(Formátování_v3!J489)+LEN(Formátování_v3!L489)+LEN(Formátování_v3!N489)-LEN(SUBSTITUTE(UPPER(Formátování_v3!J489),"B",""))-LEN(SUBSTITUTE(UPPER(Formátování_v3!L489),"B",""))-LEN(SUBSTITUTE(UPPER(Formátování_v3!N489),"B",""))&gt;1,IF(ISERROR(FIND("B",UPPER(Formátování_v3!N489),1)),IF(ISERROR(FIND("B",UPPER(Formátování_v3!L489),1)),"0,5","1"),"2"),"")</f>
        <v/>
      </c>
      <c r="N487" s="114" t="str">
        <f>IF(LEN(Formátování_v3!J489)-LEN(SUBSTITUTE(UPPER(Formátování_v3!J489),"A",""))&gt;0,"0,5",IF(LEN(Formátování_v3!L489)-LEN(SUBSTITUTE(UPPER(Formátování_v3!L489),"A",""))&gt;0,"1",IF(LEN(Formátování_v3!N489)-LEN(SUBSTITUTE(UPPER(Formátování_v3!N489),"A",""))&gt;0,"2","")))</f>
        <v/>
      </c>
      <c r="O487" s="115" t="str">
        <f>IF(LEN(Formátování_v3!J489)+LEN(Formátování_v3!L489)+LEN(Formátování_v3!N489)-LEN(SUBSTITUTE(UPPER(Formátování_v3!J489),"A",""))-LEN(SUBSTITUTE(UPPER(Formátování_v3!L489),"A",""))-LEN(SUBSTITUTE(UPPER(Formátování_v3!N489),"A",""))&gt;1,IF(ISERROR(FIND("A",UPPER(Formátování_v3!N489),1)),IF(ISERROR(FIND("A",UPPER(Formátování_v3!L489),1)),"0,5","1"),"2"),"")</f>
        <v/>
      </c>
      <c r="P487" s="48"/>
      <c r="Q487" s="65">
        <f t="shared" si="86"/>
        <v>0</v>
      </c>
      <c r="R487" s="65" t="str">
        <f>IF(Formátování_v3!P489 &lt;&gt; "",Formátování_v3!P489,"")</f>
        <v/>
      </c>
      <c r="S487" s="66">
        <f t="shared" si="87"/>
        <v>0</v>
      </c>
      <c r="T487" s="58">
        <f t="shared" si="88"/>
        <v>0</v>
      </c>
      <c r="U487" s="58">
        <f t="shared" si="89"/>
        <v>0</v>
      </c>
      <c r="V487" s="58">
        <f t="shared" si="90"/>
        <v>0</v>
      </c>
      <c r="W487" s="58">
        <f t="shared" si="91"/>
        <v>0</v>
      </c>
      <c r="X487" s="58">
        <f t="shared" si="92"/>
        <v>0</v>
      </c>
      <c r="Y487" s="58">
        <f t="shared" si="93"/>
        <v>0</v>
      </c>
      <c r="Z487" s="1">
        <f t="shared" si="94"/>
        <v>0</v>
      </c>
      <c r="AE487" s="51">
        <f t="shared" si="95"/>
        <v>0</v>
      </c>
    </row>
    <row r="488" spans="1:31" ht="18.75" x14ac:dyDescent="0.2">
      <c r="A488" s="24">
        <f t="shared" si="96"/>
        <v>471</v>
      </c>
      <c r="B488" s="25">
        <f>Formátování_v3!B490</f>
        <v>0</v>
      </c>
      <c r="C488" s="244">
        <f>Formátování_v3!C490</f>
        <v>0</v>
      </c>
      <c r="D488" s="245"/>
      <c r="E488" s="245"/>
      <c r="F488" s="245"/>
      <c r="G488" s="245"/>
      <c r="H488" s="246"/>
      <c r="I488" s="67">
        <f>Formátování_v3!D490</f>
        <v>0</v>
      </c>
      <c r="J488" s="68">
        <f>Formátování_v3!F490</f>
        <v>0</v>
      </c>
      <c r="K488" s="69">
        <f>Formátování_v3!G490</f>
        <v>0</v>
      </c>
      <c r="L488" s="113" t="str">
        <f>IF(LEN(Formátování_v3!J490)-LEN(SUBSTITUTE(UPPER(Formátování_v3!J490),"B",""))&gt;0,"0,5",IF(LEN(Formátování_v3!L490)-LEN(SUBSTITUTE(UPPER(Formátování_v3!L490),"B",""))&gt;0,"1",IF(LEN(Formátování_v3!N490)-LEN(SUBSTITUTE(UPPER(Formátování_v3!N490),"B",""))&gt;0,"2","")))</f>
        <v/>
      </c>
      <c r="M488" s="114" t="str">
        <f>IF(LEN(Formátování_v3!J490)+LEN(Formátování_v3!L490)+LEN(Formátování_v3!N490)-LEN(SUBSTITUTE(UPPER(Formátování_v3!J490),"B",""))-LEN(SUBSTITUTE(UPPER(Formátování_v3!L490),"B",""))-LEN(SUBSTITUTE(UPPER(Formátování_v3!N490),"B",""))&gt;1,IF(ISERROR(FIND("B",UPPER(Formátování_v3!N490),1)),IF(ISERROR(FIND("B",UPPER(Formátování_v3!L490),1)),"0,5","1"),"2"),"")</f>
        <v/>
      </c>
      <c r="N488" s="114" t="str">
        <f>IF(LEN(Formátování_v3!J490)-LEN(SUBSTITUTE(UPPER(Formátování_v3!J490),"A",""))&gt;0,"0,5",IF(LEN(Formátování_v3!L490)-LEN(SUBSTITUTE(UPPER(Formátování_v3!L490),"A",""))&gt;0,"1",IF(LEN(Formátování_v3!N490)-LEN(SUBSTITUTE(UPPER(Formátování_v3!N490),"A",""))&gt;0,"2","")))</f>
        <v/>
      </c>
      <c r="O488" s="115" t="str">
        <f>IF(LEN(Formátování_v3!J490)+LEN(Formátování_v3!L490)+LEN(Formátování_v3!N490)-LEN(SUBSTITUTE(UPPER(Formátování_v3!J490),"A",""))-LEN(SUBSTITUTE(UPPER(Formátování_v3!L490),"A",""))-LEN(SUBSTITUTE(UPPER(Formátování_v3!N490),"A",""))&gt;1,IF(ISERROR(FIND("A",UPPER(Formátování_v3!N490),1)),IF(ISERROR(FIND("A",UPPER(Formátování_v3!L490),1)),"0,5","1"),"2"),"")</f>
        <v/>
      </c>
      <c r="P488" s="48"/>
      <c r="Q488" s="65">
        <f t="shared" si="86"/>
        <v>0</v>
      </c>
      <c r="R488" s="65" t="str">
        <f>IF(Formátování_v3!P490 &lt;&gt; "",Formátování_v3!P490,"")</f>
        <v/>
      </c>
      <c r="S488" s="66">
        <f t="shared" si="87"/>
        <v>0</v>
      </c>
      <c r="T488" s="58">
        <f t="shared" si="88"/>
        <v>0</v>
      </c>
      <c r="U488" s="58">
        <f t="shared" si="89"/>
        <v>0</v>
      </c>
      <c r="V488" s="58">
        <f t="shared" si="90"/>
        <v>0</v>
      </c>
      <c r="W488" s="58">
        <f t="shared" si="91"/>
        <v>0</v>
      </c>
      <c r="X488" s="58">
        <f t="shared" si="92"/>
        <v>0</v>
      </c>
      <c r="Y488" s="58">
        <f t="shared" si="93"/>
        <v>0</v>
      </c>
      <c r="Z488" s="1">
        <f t="shared" si="94"/>
        <v>0</v>
      </c>
      <c r="AE488" s="51">
        <f t="shared" si="95"/>
        <v>0</v>
      </c>
    </row>
    <row r="489" spans="1:31" ht="18.75" x14ac:dyDescent="0.2">
      <c r="A489" s="24">
        <f t="shared" si="96"/>
        <v>472</v>
      </c>
      <c r="B489" s="25">
        <f>Formátování_v3!B491</f>
        <v>0</v>
      </c>
      <c r="C489" s="244">
        <f>Formátování_v3!C491</f>
        <v>0</v>
      </c>
      <c r="D489" s="245"/>
      <c r="E489" s="245"/>
      <c r="F489" s="245"/>
      <c r="G489" s="245"/>
      <c r="H489" s="246"/>
      <c r="I489" s="67">
        <f>Formátování_v3!D491</f>
        <v>0</v>
      </c>
      <c r="J489" s="68">
        <f>Formátování_v3!F491</f>
        <v>0</v>
      </c>
      <c r="K489" s="69">
        <f>Formátování_v3!G491</f>
        <v>0</v>
      </c>
      <c r="L489" s="113" t="str">
        <f>IF(LEN(Formátování_v3!J491)-LEN(SUBSTITUTE(UPPER(Formátování_v3!J491),"B",""))&gt;0,"0,5",IF(LEN(Formátování_v3!L491)-LEN(SUBSTITUTE(UPPER(Formátování_v3!L491),"B",""))&gt;0,"1",IF(LEN(Formátování_v3!N491)-LEN(SUBSTITUTE(UPPER(Formátování_v3!N491),"B",""))&gt;0,"2","")))</f>
        <v/>
      </c>
      <c r="M489" s="114" t="str">
        <f>IF(LEN(Formátování_v3!J491)+LEN(Formátování_v3!L491)+LEN(Formátování_v3!N491)-LEN(SUBSTITUTE(UPPER(Formátování_v3!J491),"B",""))-LEN(SUBSTITUTE(UPPER(Formátování_v3!L491),"B",""))-LEN(SUBSTITUTE(UPPER(Formátování_v3!N491),"B",""))&gt;1,IF(ISERROR(FIND("B",UPPER(Formátování_v3!N491),1)),IF(ISERROR(FIND("B",UPPER(Formátování_v3!L491),1)),"0,5","1"),"2"),"")</f>
        <v/>
      </c>
      <c r="N489" s="114" t="str">
        <f>IF(LEN(Formátování_v3!J491)-LEN(SUBSTITUTE(UPPER(Formátování_v3!J491),"A",""))&gt;0,"0,5",IF(LEN(Formátování_v3!L491)-LEN(SUBSTITUTE(UPPER(Formátování_v3!L491),"A",""))&gt;0,"1",IF(LEN(Formátování_v3!N491)-LEN(SUBSTITUTE(UPPER(Formátování_v3!N491),"A",""))&gt;0,"2","")))</f>
        <v/>
      </c>
      <c r="O489" s="115" t="str">
        <f>IF(LEN(Formátování_v3!J491)+LEN(Formátování_v3!L491)+LEN(Formátování_v3!N491)-LEN(SUBSTITUTE(UPPER(Formátování_v3!J491),"A",""))-LEN(SUBSTITUTE(UPPER(Formátování_v3!L491),"A",""))-LEN(SUBSTITUTE(UPPER(Formátování_v3!N491),"A",""))&gt;1,IF(ISERROR(FIND("A",UPPER(Formátování_v3!N491),1)),IF(ISERROR(FIND("A",UPPER(Formátování_v3!L491),1)),"0,5","1"),"2"),"")</f>
        <v/>
      </c>
      <c r="P489" s="48"/>
      <c r="Q489" s="65">
        <f t="shared" si="86"/>
        <v>0</v>
      </c>
      <c r="R489" s="65" t="str">
        <f>IF(Formátování_v3!P491 &lt;&gt; "",Formátování_v3!P491,"")</f>
        <v/>
      </c>
      <c r="S489" s="66">
        <f t="shared" si="87"/>
        <v>0</v>
      </c>
      <c r="T489" s="58">
        <f t="shared" si="88"/>
        <v>0</v>
      </c>
      <c r="U489" s="58">
        <f t="shared" si="89"/>
        <v>0</v>
      </c>
      <c r="V489" s="58">
        <f t="shared" si="90"/>
        <v>0</v>
      </c>
      <c r="W489" s="58">
        <f t="shared" si="91"/>
        <v>0</v>
      </c>
      <c r="X489" s="58">
        <f t="shared" si="92"/>
        <v>0</v>
      </c>
      <c r="Y489" s="58">
        <f t="shared" si="93"/>
        <v>0</v>
      </c>
      <c r="Z489" s="1">
        <f t="shared" si="94"/>
        <v>0</v>
      </c>
      <c r="AE489" s="51">
        <f t="shared" si="95"/>
        <v>0</v>
      </c>
    </row>
    <row r="490" spans="1:31" ht="18.75" x14ac:dyDescent="0.2">
      <c r="A490" s="24">
        <f t="shared" si="96"/>
        <v>473</v>
      </c>
      <c r="B490" s="25">
        <f>Formátování_v3!B492</f>
        <v>0</v>
      </c>
      <c r="C490" s="244">
        <f>Formátování_v3!C492</f>
        <v>0</v>
      </c>
      <c r="D490" s="245"/>
      <c r="E490" s="245"/>
      <c r="F490" s="245"/>
      <c r="G490" s="245"/>
      <c r="H490" s="246"/>
      <c r="I490" s="67">
        <f>Formátování_v3!D492</f>
        <v>0</v>
      </c>
      <c r="J490" s="68">
        <f>Formátování_v3!F492</f>
        <v>0</v>
      </c>
      <c r="K490" s="69">
        <f>Formátování_v3!G492</f>
        <v>0</v>
      </c>
      <c r="L490" s="113" t="str">
        <f>IF(LEN(Formátování_v3!J492)-LEN(SUBSTITUTE(UPPER(Formátování_v3!J492),"B",""))&gt;0,"0,5",IF(LEN(Formátování_v3!L492)-LEN(SUBSTITUTE(UPPER(Formátování_v3!L492),"B",""))&gt;0,"1",IF(LEN(Formátování_v3!N492)-LEN(SUBSTITUTE(UPPER(Formátování_v3!N492),"B",""))&gt;0,"2","")))</f>
        <v/>
      </c>
      <c r="M490" s="114" t="str">
        <f>IF(LEN(Formátování_v3!J492)+LEN(Formátování_v3!L492)+LEN(Formátování_v3!N492)-LEN(SUBSTITUTE(UPPER(Formátování_v3!J492),"B",""))-LEN(SUBSTITUTE(UPPER(Formátování_v3!L492),"B",""))-LEN(SUBSTITUTE(UPPER(Formátování_v3!N492),"B",""))&gt;1,IF(ISERROR(FIND("B",UPPER(Formátování_v3!N492),1)),IF(ISERROR(FIND("B",UPPER(Formátování_v3!L492),1)),"0,5","1"),"2"),"")</f>
        <v/>
      </c>
      <c r="N490" s="114" t="str">
        <f>IF(LEN(Formátování_v3!J492)-LEN(SUBSTITUTE(UPPER(Formátování_v3!J492),"A",""))&gt;0,"0,5",IF(LEN(Formátování_v3!L492)-LEN(SUBSTITUTE(UPPER(Formátování_v3!L492),"A",""))&gt;0,"1",IF(LEN(Formátování_v3!N492)-LEN(SUBSTITUTE(UPPER(Formátování_v3!N492),"A",""))&gt;0,"2","")))</f>
        <v/>
      </c>
      <c r="O490" s="115" t="str">
        <f>IF(LEN(Formátování_v3!J492)+LEN(Formátování_v3!L492)+LEN(Formátování_v3!N492)-LEN(SUBSTITUTE(UPPER(Formátování_v3!J492),"A",""))-LEN(SUBSTITUTE(UPPER(Formátování_v3!L492),"A",""))-LEN(SUBSTITUTE(UPPER(Formátování_v3!N492),"A",""))&gt;1,IF(ISERROR(FIND("A",UPPER(Formátování_v3!N492),1)),IF(ISERROR(FIND("A",UPPER(Formátování_v3!L492),1)),"0,5","1"),"2"),"")</f>
        <v/>
      </c>
      <c r="P490" s="48"/>
      <c r="Q490" s="65">
        <f t="shared" si="86"/>
        <v>0</v>
      </c>
      <c r="R490" s="65" t="str">
        <f>IF(Formátování_v3!P492 &lt;&gt; "",Formátování_v3!P492,"")</f>
        <v/>
      </c>
      <c r="S490" s="66">
        <f t="shared" si="87"/>
        <v>0</v>
      </c>
      <c r="T490" s="58">
        <f t="shared" si="88"/>
        <v>0</v>
      </c>
      <c r="U490" s="58">
        <f t="shared" si="89"/>
        <v>0</v>
      </c>
      <c r="V490" s="58">
        <f t="shared" si="90"/>
        <v>0</v>
      </c>
      <c r="W490" s="58">
        <f t="shared" si="91"/>
        <v>0</v>
      </c>
      <c r="X490" s="58">
        <f t="shared" si="92"/>
        <v>0</v>
      </c>
      <c r="Y490" s="58">
        <f t="shared" si="93"/>
        <v>0</v>
      </c>
      <c r="Z490" s="1">
        <f t="shared" si="94"/>
        <v>0</v>
      </c>
      <c r="AE490" s="51">
        <f t="shared" si="95"/>
        <v>0</v>
      </c>
    </row>
    <row r="491" spans="1:31" ht="18.75" x14ac:dyDescent="0.2">
      <c r="A491" s="24">
        <f t="shared" si="96"/>
        <v>474</v>
      </c>
      <c r="B491" s="25">
        <f>Formátování_v3!B493</f>
        <v>0</v>
      </c>
      <c r="C491" s="244">
        <f>Formátování_v3!C493</f>
        <v>0</v>
      </c>
      <c r="D491" s="245"/>
      <c r="E491" s="245"/>
      <c r="F491" s="245"/>
      <c r="G491" s="245"/>
      <c r="H491" s="246"/>
      <c r="I491" s="67">
        <f>Formátování_v3!D493</f>
        <v>0</v>
      </c>
      <c r="J491" s="68">
        <f>Formátování_v3!F493</f>
        <v>0</v>
      </c>
      <c r="K491" s="69">
        <f>Formátování_v3!G493</f>
        <v>0</v>
      </c>
      <c r="L491" s="113" t="str">
        <f>IF(LEN(Formátování_v3!J493)-LEN(SUBSTITUTE(UPPER(Formátování_v3!J493),"B",""))&gt;0,"0,5",IF(LEN(Formátování_v3!L493)-LEN(SUBSTITUTE(UPPER(Formátování_v3!L493),"B",""))&gt;0,"1",IF(LEN(Formátování_v3!N493)-LEN(SUBSTITUTE(UPPER(Formátování_v3!N493),"B",""))&gt;0,"2","")))</f>
        <v/>
      </c>
      <c r="M491" s="114" t="str">
        <f>IF(LEN(Formátování_v3!J493)+LEN(Formátování_v3!L493)+LEN(Formátování_v3!N493)-LEN(SUBSTITUTE(UPPER(Formátování_v3!J493),"B",""))-LEN(SUBSTITUTE(UPPER(Formátování_v3!L493),"B",""))-LEN(SUBSTITUTE(UPPER(Formátování_v3!N493),"B",""))&gt;1,IF(ISERROR(FIND("B",UPPER(Formátování_v3!N493),1)),IF(ISERROR(FIND("B",UPPER(Formátování_v3!L493),1)),"0,5","1"),"2"),"")</f>
        <v/>
      </c>
      <c r="N491" s="114" t="str">
        <f>IF(LEN(Formátování_v3!J493)-LEN(SUBSTITUTE(UPPER(Formátování_v3!J493),"A",""))&gt;0,"0,5",IF(LEN(Formátování_v3!L493)-LEN(SUBSTITUTE(UPPER(Formátování_v3!L493),"A",""))&gt;0,"1",IF(LEN(Formátování_v3!N493)-LEN(SUBSTITUTE(UPPER(Formátování_v3!N493),"A",""))&gt;0,"2","")))</f>
        <v/>
      </c>
      <c r="O491" s="115" t="str">
        <f>IF(LEN(Formátování_v3!J493)+LEN(Formátování_v3!L493)+LEN(Formátování_v3!N493)-LEN(SUBSTITUTE(UPPER(Formátování_v3!J493),"A",""))-LEN(SUBSTITUTE(UPPER(Formátování_v3!L493),"A",""))-LEN(SUBSTITUTE(UPPER(Formátování_v3!N493),"A",""))&gt;1,IF(ISERROR(FIND("A",UPPER(Formátování_v3!N493),1)),IF(ISERROR(FIND("A",UPPER(Formátování_v3!L493),1)),"0,5","1"),"2"),"")</f>
        <v/>
      </c>
      <c r="P491" s="48"/>
      <c r="Q491" s="65">
        <f t="shared" si="86"/>
        <v>0</v>
      </c>
      <c r="R491" s="65" t="str">
        <f>IF(Formátování_v3!P493 &lt;&gt; "",Formátování_v3!P493,"")</f>
        <v/>
      </c>
      <c r="S491" s="66">
        <f t="shared" si="87"/>
        <v>0</v>
      </c>
      <c r="T491" s="58">
        <f t="shared" si="88"/>
        <v>0</v>
      </c>
      <c r="U491" s="58">
        <f t="shared" si="89"/>
        <v>0</v>
      </c>
      <c r="V491" s="58">
        <f t="shared" si="90"/>
        <v>0</v>
      </c>
      <c r="W491" s="58">
        <f t="shared" si="91"/>
        <v>0</v>
      </c>
      <c r="X491" s="58">
        <f t="shared" si="92"/>
        <v>0</v>
      </c>
      <c r="Y491" s="58">
        <f t="shared" si="93"/>
        <v>0</v>
      </c>
      <c r="Z491" s="1">
        <f t="shared" si="94"/>
        <v>0</v>
      </c>
      <c r="AE491" s="51">
        <f t="shared" si="95"/>
        <v>0</v>
      </c>
    </row>
    <row r="492" spans="1:31" ht="18.75" x14ac:dyDescent="0.2">
      <c r="A492" s="24">
        <f t="shared" si="96"/>
        <v>475</v>
      </c>
      <c r="B492" s="25">
        <f>Formátování_v3!B494</f>
        <v>0</v>
      </c>
      <c r="C492" s="244">
        <f>Formátování_v3!C494</f>
        <v>0</v>
      </c>
      <c r="D492" s="245"/>
      <c r="E492" s="245"/>
      <c r="F492" s="245"/>
      <c r="G492" s="245"/>
      <c r="H492" s="246"/>
      <c r="I492" s="67">
        <f>Formátování_v3!D494</f>
        <v>0</v>
      </c>
      <c r="J492" s="68">
        <f>Formátování_v3!F494</f>
        <v>0</v>
      </c>
      <c r="K492" s="69">
        <f>Formátování_v3!G494</f>
        <v>0</v>
      </c>
      <c r="L492" s="113" t="str">
        <f>IF(LEN(Formátování_v3!J494)-LEN(SUBSTITUTE(UPPER(Formátování_v3!J494),"B",""))&gt;0,"0,5",IF(LEN(Formátování_v3!L494)-LEN(SUBSTITUTE(UPPER(Formátování_v3!L494),"B",""))&gt;0,"1",IF(LEN(Formátování_v3!N494)-LEN(SUBSTITUTE(UPPER(Formátování_v3!N494),"B",""))&gt;0,"2","")))</f>
        <v/>
      </c>
      <c r="M492" s="114" t="str">
        <f>IF(LEN(Formátování_v3!J494)+LEN(Formátování_v3!L494)+LEN(Formátování_v3!N494)-LEN(SUBSTITUTE(UPPER(Formátování_v3!J494),"B",""))-LEN(SUBSTITUTE(UPPER(Formátování_v3!L494),"B",""))-LEN(SUBSTITUTE(UPPER(Formátování_v3!N494),"B",""))&gt;1,IF(ISERROR(FIND("B",UPPER(Formátování_v3!N494),1)),IF(ISERROR(FIND("B",UPPER(Formátování_v3!L494),1)),"0,5","1"),"2"),"")</f>
        <v/>
      </c>
      <c r="N492" s="114" t="str">
        <f>IF(LEN(Formátování_v3!J494)-LEN(SUBSTITUTE(UPPER(Formátování_v3!J494),"A",""))&gt;0,"0,5",IF(LEN(Formátování_v3!L494)-LEN(SUBSTITUTE(UPPER(Formátování_v3!L494),"A",""))&gt;0,"1",IF(LEN(Formátování_v3!N494)-LEN(SUBSTITUTE(UPPER(Formátování_v3!N494),"A",""))&gt;0,"2","")))</f>
        <v/>
      </c>
      <c r="O492" s="115" t="str">
        <f>IF(LEN(Formátování_v3!J494)+LEN(Formátování_v3!L494)+LEN(Formátování_v3!N494)-LEN(SUBSTITUTE(UPPER(Formátování_v3!J494),"A",""))-LEN(SUBSTITUTE(UPPER(Formátování_v3!L494),"A",""))-LEN(SUBSTITUTE(UPPER(Formátování_v3!N494),"A",""))&gt;1,IF(ISERROR(FIND("A",UPPER(Formátování_v3!N494),1)),IF(ISERROR(FIND("A",UPPER(Formátování_v3!L494),1)),"0,5","1"),"2"),"")</f>
        <v/>
      </c>
      <c r="P492" s="48"/>
      <c r="Q492" s="65">
        <f t="shared" si="86"/>
        <v>0</v>
      </c>
      <c r="R492" s="65" t="str">
        <f>IF(Formátování_v3!P494 &lt;&gt; "",Formátování_v3!P494,"")</f>
        <v/>
      </c>
      <c r="S492" s="66">
        <f t="shared" si="87"/>
        <v>0</v>
      </c>
      <c r="T492" s="58">
        <f t="shared" si="88"/>
        <v>0</v>
      </c>
      <c r="U492" s="58">
        <f t="shared" si="89"/>
        <v>0</v>
      </c>
      <c r="V492" s="58">
        <f t="shared" si="90"/>
        <v>0</v>
      </c>
      <c r="W492" s="58">
        <f t="shared" si="91"/>
        <v>0</v>
      </c>
      <c r="X492" s="58">
        <f t="shared" si="92"/>
        <v>0</v>
      </c>
      <c r="Y492" s="58">
        <f t="shared" si="93"/>
        <v>0</v>
      </c>
      <c r="Z492" s="1">
        <f t="shared" si="94"/>
        <v>0</v>
      </c>
      <c r="AE492" s="51">
        <f t="shared" si="95"/>
        <v>0</v>
      </c>
    </row>
    <row r="493" spans="1:31" ht="18.75" x14ac:dyDescent="0.2">
      <c r="A493" s="24">
        <f t="shared" si="96"/>
        <v>476</v>
      </c>
      <c r="B493" s="25">
        <f>Formátování_v3!B495</f>
        <v>0</v>
      </c>
      <c r="C493" s="244">
        <f>Formátování_v3!C495</f>
        <v>0</v>
      </c>
      <c r="D493" s="245"/>
      <c r="E493" s="245"/>
      <c r="F493" s="245"/>
      <c r="G493" s="245"/>
      <c r="H493" s="246"/>
      <c r="I493" s="67">
        <f>Formátování_v3!D495</f>
        <v>0</v>
      </c>
      <c r="J493" s="68">
        <f>Formátování_v3!F495</f>
        <v>0</v>
      </c>
      <c r="K493" s="69">
        <f>Formátování_v3!G495</f>
        <v>0</v>
      </c>
      <c r="L493" s="113" t="str">
        <f>IF(LEN(Formátování_v3!J495)-LEN(SUBSTITUTE(UPPER(Formátování_v3!J495),"B",""))&gt;0,"0,5",IF(LEN(Formátování_v3!L495)-LEN(SUBSTITUTE(UPPER(Formátování_v3!L495),"B",""))&gt;0,"1",IF(LEN(Formátování_v3!N495)-LEN(SUBSTITUTE(UPPER(Formátování_v3!N495),"B",""))&gt;0,"2","")))</f>
        <v/>
      </c>
      <c r="M493" s="114" t="str">
        <f>IF(LEN(Formátování_v3!J495)+LEN(Formátování_v3!L495)+LEN(Formátování_v3!N495)-LEN(SUBSTITUTE(UPPER(Formátování_v3!J495),"B",""))-LEN(SUBSTITUTE(UPPER(Formátování_v3!L495),"B",""))-LEN(SUBSTITUTE(UPPER(Formátování_v3!N495),"B",""))&gt;1,IF(ISERROR(FIND("B",UPPER(Formátování_v3!N495),1)),IF(ISERROR(FIND("B",UPPER(Formátování_v3!L495),1)),"0,5","1"),"2"),"")</f>
        <v/>
      </c>
      <c r="N493" s="114" t="str">
        <f>IF(LEN(Formátování_v3!J495)-LEN(SUBSTITUTE(UPPER(Formátování_v3!J495),"A",""))&gt;0,"0,5",IF(LEN(Formátování_v3!L495)-LEN(SUBSTITUTE(UPPER(Formátování_v3!L495),"A",""))&gt;0,"1",IF(LEN(Formátování_v3!N495)-LEN(SUBSTITUTE(UPPER(Formátování_v3!N495),"A",""))&gt;0,"2","")))</f>
        <v/>
      </c>
      <c r="O493" s="115" t="str">
        <f>IF(LEN(Formátování_v3!J495)+LEN(Formátování_v3!L495)+LEN(Formátování_v3!N495)-LEN(SUBSTITUTE(UPPER(Formátování_v3!J495),"A",""))-LEN(SUBSTITUTE(UPPER(Formátování_v3!L495),"A",""))-LEN(SUBSTITUTE(UPPER(Formátování_v3!N495),"A",""))&gt;1,IF(ISERROR(FIND("A",UPPER(Formátování_v3!N495),1)),IF(ISERROR(FIND("A",UPPER(Formátování_v3!L495),1)),"0,5","1"),"2"),"")</f>
        <v/>
      </c>
      <c r="P493" s="48"/>
      <c r="Q493" s="65">
        <f t="shared" si="86"/>
        <v>0</v>
      </c>
      <c r="R493" s="65" t="str">
        <f>IF(Formátování_v3!P495 &lt;&gt; "",Formátování_v3!P495,"")</f>
        <v/>
      </c>
      <c r="S493" s="66">
        <f t="shared" si="87"/>
        <v>0</v>
      </c>
      <c r="T493" s="58">
        <f t="shared" si="88"/>
        <v>0</v>
      </c>
      <c r="U493" s="58">
        <f t="shared" si="89"/>
        <v>0</v>
      </c>
      <c r="V493" s="58">
        <f t="shared" si="90"/>
        <v>0</v>
      </c>
      <c r="W493" s="58">
        <f t="shared" si="91"/>
        <v>0</v>
      </c>
      <c r="X493" s="58">
        <f t="shared" si="92"/>
        <v>0</v>
      </c>
      <c r="Y493" s="58">
        <f t="shared" si="93"/>
        <v>0</v>
      </c>
      <c r="Z493" s="1">
        <f t="shared" si="94"/>
        <v>0</v>
      </c>
      <c r="AE493" s="51">
        <f t="shared" si="95"/>
        <v>0</v>
      </c>
    </row>
    <row r="494" spans="1:31" ht="18.75" x14ac:dyDescent="0.2">
      <c r="A494" s="24">
        <f t="shared" si="96"/>
        <v>477</v>
      </c>
      <c r="B494" s="25">
        <f>Formátování_v3!B496</f>
        <v>0</v>
      </c>
      <c r="C494" s="244">
        <f>Formátování_v3!C496</f>
        <v>0</v>
      </c>
      <c r="D494" s="245"/>
      <c r="E494" s="245"/>
      <c r="F494" s="245"/>
      <c r="G494" s="245"/>
      <c r="H494" s="246"/>
      <c r="I494" s="67">
        <f>Formátování_v3!D496</f>
        <v>0</v>
      </c>
      <c r="J494" s="68">
        <f>Formátování_v3!F496</f>
        <v>0</v>
      </c>
      <c r="K494" s="69">
        <f>Formátování_v3!G496</f>
        <v>0</v>
      </c>
      <c r="L494" s="113" t="str">
        <f>IF(LEN(Formátování_v3!J496)-LEN(SUBSTITUTE(UPPER(Formátování_v3!J496),"B",""))&gt;0,"0,5",IF(LEN(Formátování_v3!L496)-LEN(SUBSTITUTE(UPPER(Formátování_v3!L496),"B",""))&gt;0,"1",IF(LEN(Formátování_v3!N496)-LEN(SUBSTITUTE(UPPER(Formátování_v3!N496),"B",""))&gt;0,"2","")))</f>
        <v/>
      </c>
      <c r="M494" s="114" t="str">
        <f>IF(LEN(Formátování_v3!J496)+LEN(Formátování_v3!L496)+LEN(Formátování_v3!N496)-LEN(SUBSTITUTE(UPPER(Formátování_v3!J496),"B",""))-LEN(SUBSTITUTE(UPPER(Formátování_v3!L496),"B",""))-LEN(SUBSTITUTE(UPPER(Formátování_v3!N496),"B",""))&gt;1,IF(ISERROR(FIND("B",UPPER(Formátování_v3!N496),1)),IF(ISERROR(FIND("B",UPPER(Formátování_v3!L496),1)),"0,5","1"),"2"),"")</f>
        <v/>
      </c>
      <c r="N494" s="114" t="str">
        <f>IF(LEN(Formátování_v3!J496)-LEN(SUBSTITUTE(UPPER(Formátování_v3!J496),"A",""))&gt;0,"0,5",IF(LEN(Formátování_v3!L496)-LEN(SUBSTITUTE(UPPER(Formátování_v3!L496),"A",""))&gt;0,"1",IF(LEN(Formátování_v3!N496)-LEN(SUBSTITUTE(UPPER(Formátování_v3!N496),"A",""))&gt;0,"2","")))</f>
        <v/>
      </c>
      <c r="O494" s="115" t="str">
        <f>IF(LEN(Formátování_v3!J496)+LEN(Formátování_v3!L496)+LEN(Formátování_v3!N496)-LEN(SUBSTITUTE(UPPER(Formátování_v3!J496),"A",""))-LEN(SUBSTITUTE(UPPER(Formátování_v3!L496),"A",""))-LEN(SUBSTITUTE(UPPER(Formátování_v3!N496),"A",""))&gt;1,IF(ISERROR(FIND("A",UPPER(Formátování_v3!N496),1)),IF(ISERROR(FIND("A",UPPER(Formátování_v3!L496),1)),"0,5","1"),"2"),"")</f>
        <v/>
      </c>
      <c r="P494" s="48"/>
      <c r="Q494" s="65">
        <f t="shared" si="86"/>
        <v>0</v>
      </c>
      <c r="R494" s="65" t="str">
        <f>IF(Formátování_v3!P496 &lt;&gt; "",Formátování_v3!P496,"")</f>
        <v/>
      </c>
      <c r="S494" s="66">
        <f t="shared" si="87"/>
        <v>0</v>
      </c>
      <c r="T494" s="58">
        <f t="shared" si="88"/>
        <v>0</v>
      </c>
      <c r="U494" s="58">
        <f t="shared" si="89"/>
        <v>0</v>
      </c>
      <c r="V494" s="58">
        <f t="shared" si="90"/>
        <v>0</v>
      </c>
      <c r="W494" s="58">
        <f t="shared" si="91"/>
        <v>0</v>
      </c>
      <c r="X494" s="58">
        <f t="shared" si="92"/>
        <v>0</v>
      </c>
      <c r="Y494" s="58">
        <f t="shared" si="93"/>
        <v>0</v>
      </c>
      <c r="Z494" s="1">
        <f t="shared" si="94"/>
        <v>0</v>
      </c>
      <c r="AE494" s="51">
        <f t="shared" si="95"/>
        <v>0</v>
      </c>
    </row>
    <row r="495" spans="1:31" ht="18.75" x14ac:dyDescent="0.2">
      <c r="A495" s="24">
        <f t="shared" si="96"/>
        <v>478</v>
      </c>
      <c r="B495" s="25">
        <f>Formátování_v3!B497</f>
        <v>0</v>
      </c>
      <c r="C495" s="244">
        <f>Formátování_v3!C497</f>
        <v>0</v>
      </c>
      <c r="D495" s="245"/>
      <c r="E495" s="245"/>
      <c r="F495" s="245"/>
      <c r="G495" s="245"/>
      <c r="H495" s="246"/>
      <c r="I495" s="67">
        <f>Formátování_v3!D497</f>
        <v>0</v>
      </c>
      <c r="J495" s="68">
        <f>Formátování_v3!F497</f>
        <v>0</v>
      </c>
      <c r="K495" s="69">
        <f>Formátování_v3!G497</f>
        <v>0</v>
      </c>
      <c r="L495" s="113" t="str">
        <f>IF(LEN(Formátování_v3!J497)-LEN(SUBSTITUTE(UPPER(Formátování_v3!J497),"B",""))&gt;0,"0,5",IF(LEN(Formátování_v3!L497)-LEN(SUBSTITUTE(UPPER(Formátování_v3!L497),"B",""))&gt;0,"1",IF(LEN(Formátování_v3!N497)-LEN(SUBSTITUTE(UPPER(Formátování_v3!N497),"B",""))&gt;0,"2","")))</f>
        <v/>
      </c>
      <c r="M495" s="114" t="str">
        <f>IF(LEN(Formátování_v3!J497)+LEN(Formátování_v3!L497)+LEN(Formátování_v3!N497)-LEN(SUBSTITUTE(UPPER(Formátování_v3!J497),"B",""))-LEN(SUBSTITUTE(UPPER(Formátování_v3!L497),"B",""))-LEN(SUBSTITUTE(UPPER(Formátování_v3!N497),"B",""))&gt;1,IF(ISERROR(FIND("B",UPPER(Formátování_v3!N497),1)),IF(ISERROR(FIND("B",UPPER(Formátování_v3!L497),1)),"0,5","1"),"2"),"")</f>
        <v/>
      </c>
      <c r="N495" s="114" t="str">
        <f>IF(LEN(Formátování_v3!J497)-LEN(SUBSTITUTE(UPPER(Formátování_v3!J497),"A",""))&gt;0,"0,5",IF(LEN(Formátování_v3!L497)-LEN(SUBSTITUTE(UPPER(Formátování_v3!L497),"A",""))&gt;0,"1",IF(LEN(Formátování_v3!N497)-LEN(SUBSTITUTE(UPPER(Formátování_v3!N497),"A",""))&gt;0,"2","")))</f>
        <v/>
      </c>
      <c r="O495" s="115" t="str">
        <f>IF(LEN(Formátování_v3!J497)+LEN(Formátování_v3!L497)+LEN(Formátování_v3!N497)-LEN(SUBSTITUTE(UPPER(Formátování_v3!J497),"A",""))-LEN(SUBSTITUTE(UPPER(Formátování_v3!L497),"A",""))-LEN(SUBSTITUTE(UPPER(Formátování_v3!N497),"A",""))&gt;1,IF(ISERROR(FIND("A",UPPER(Formátování_v3!N497),1)),IF(ISERROR(FIND("A",UPPER(Formátování_v3!L497),1)),"0,5","1"),"2"),"")</f>
        <v/>
      </c>
      <c r="P495" s="48"/>
      <c r="Q495" s="65">
        <f t="shared" si="86"/>
        <v>0</v>
      </c>
      <c r="R495" s="65" t="str">
        <f>IF(Formátování_v3!P497 &lt;&gt; "",Formátování_v3!P497,"")</f>
        <v/>
      </c>
      <c r="S495" s="66">
        <f t="shared" si="87"/>
        <v>0</v>
      </c>
      <c r="T495" s="58">
        <f t="shared" si="88"/>
        <v>0</v>
      </c>
      <c r="U495" s="58">
        <f t="shared" si="89"/>
        <v>0</v>
      </c>
      <c r="V495" s="58">
        <f t="shared" si="90"/>
        <v>0</v>
      </c>
      <c r="W495" s="58">
        <f t="shared" si="91"/>
        <v>0</v>
      </c>
      <c r="X495" s="58">
        <f t="shared" si="92"/>
        <v>0</v>
      </c>
      <c r="Y495" s="58">
        <f t="shared" si="93"/>
        <v>0</v>
      </c>
      <c r="Z495" s="1">
        <f t="shared" si="94"/>
        <v>0</v>
      </c>
      <c r="AE495" s="51">
        <f t="shared" si="95"/>
        <v>0</v>
      </c>
    </row>
    <row r="496" spans="1:31" ht="18.75" x14ac:dyDescent="0.2">
      <c r="A496" s="24">
        <f t="shared" si="96"/>
        <v>479</v>
      </c>
      <c r="B496" s="25">
        <f>Formátování_v3!B498</f>
        <v>0</v>
      </c>
      <c r="C496" s="244">
        <f>Formátování_v3!C498</f>
        <v>0</v>
      </c>
      <c r="D496" s="245"/>
      <c r="E496" s="245"/>
      <c r="F496" s="245"/>
      <c r="G496" s="245"/>
      <c r="H496" s="246"/>
      <c r="I496" s="67">
        <f>Formátování_v3!D498</f>
        <v>0</v>
      </c>
      <c r="J496" s="68">
        <f>Formátování_v3!F498</f>
        <v>0</v>
      </c>
      <c r="K496" s="69">
        <f>Formátování_v3!G498</f>
        <v>0</v>
      </c>
      <c r="L496" s="113" t="str">
        <f>IF(LEN(Formátování_v3!J498)-LEN(SUBSTITUTE(UPPER(Formátování_v3!J498),"B",""))&gt;0,"0,5",IF(LEN(Formátování_v3!L498)-LEN(SUBSTITUTE(UPPER(Formátování_v3!L498),"B",""))&gt;0,"1",IF(LEN(Formátování_v3!N498)-LEN(SUBSTITUTE(UPPER(Formátování_v3!N498),"B",""))&gt;0,"2","")))</f>
        <v/>
      </c>
      <c r="M496" s="114" t="str">
        <f>IF(LEN(Formátování_v3!J498)+LEN(Formátování_v3!L498)+LEN(Formátování_v3!N498)-LEN(SUBSTITUTE(UPPER(Formátování_v3!J498),"B",""))-LEN(SUBSTITUTE(UPPER(Formátování_v3!L498),"B",""))-LEN(SUBSTITUTE(UPPER(Formátování_v3!N498),"B",""))&gt;1,IF(ISERROR(FIND("B",UPPER(Formátování_v3!N498),1)),IF(ISERROR(FIND("B",UPPER(Formátování_v3!L498),1)),"0,5","1"),"2"),"")</f>
        <v/>
      </c>
      <c r="N496" s="114" t="str">
        <f>IF(LEN(Formátování_v3!J498)-LEN(SUBSTITUTE(UPPER(Formátování_v3!J498),"A",""))&gt;0,"0,5",IF(LEN(Formátování_v3!L498)-LEN(SUBSTITUTE(UPPER(Formátování_v3!L498),"A",""))&gt;0,"1",IF(LEN(Formátování_v3!N498)-LEN(SUBSTITUTE(UPPER(Formátování_v3!N498),"A",""))&gt;0,"2","")))</f>
        <v/>
      </c>
      <c r="O496" s="115" t="str">
        <f>IF(LEN(Formátování_v3!J498)+LEN(Formátování_v3!L498)+LEN(Formátování_v3!N498)-LEN(SUBSTITUTE(UPPER(Formátování_v3!J498),"A",""))-LEN(SUBSTITUTE(UPPER(Formátování_v3!L498),"A",""))-LEN(SUBSTITUTE(UPPER(Formátování_v3!N498),"A",""))&gt;1,IF(ISERROR(FIND("A",UPPER(Formátování_v3!N498),1)),IF(ISERROR(FIND("A",UPPER(Formátování_v3!L498),1)),"0,5","1"),"2"),"")</f>
        <v/>
      </c>
      <c r="P496" s="48"/>
      <c r="Q496" s="65">
        <f t="shared" si="86"/>
        <v>0</v>
      </c>
      <c r="R496" s="65" t="str">
        <f>IF(Formátování_v3!P498 &lt;&gt; "",Formátování_v3!P498,"")</f>
        <v/>
      </c>
      <c r="S496" s="66">
        <f t="shared" si="87"/>
        <v>0</v>
      </c>
      <c r="T496" s="58">
        <f t="shared" si="88"/>
        <v>0</v>
      </c>
      <c r="U496" s="58">
        <f t="shared" si="89"/>
        <v>0</v>
      </c>
      <c r="V496" s="58">
        <f t="shared" si="90"/>
        <v>0</v>
      </c>
      <c r="W496" s="58">
        <f t="shared" si="91"/>
        <v>0</v>
      </c>
      <c r="X496" s="58">
        <f t="shared" si="92"/>
        <v>0</v>
      </c>
      <c r="Y496" s="58">
        <f t="shared" si="93"/>
        <v>0</v>
      </c>
      <c r="Z496" s="1">
        <f t="shared" si="94"/>
        <v>0</v>
      </c>
      <c r="AE496" s="51">
        <f t="shared" si="95"/>
        <v>0</v>
      </c>
    </row>
  </sheetData>
  <sheetProtection password="8914" sheet="1" objects="1" scenarios="1" selectLockedCells="1"/>
  <dataConsolidate/>
  <mergeCells count="518">
    <mergeCell ref="C445:H445"/>
    <mergeCell ref="C446:H446"/>
    <mergeCell ref="C447:H447"/>
    <mergeCell ref="C439:H439"/>
    <mergeCell ref="C440:H440"/>
    <mergeCell ref="C441:H441"/>
    <mergeCell ref="C442:H442"/>
    <mergeCell ref="C443:H443"/>
    <mergeCell ref="C444:H444"/>
    <mergeCell ref="C433:H433"/>
    <mergeCell ref="C434:H434"/>
    <mergeCell ref="C435:H435"/>
    <mergeCell ref="C436:H436"/>
    <mergeCell ref="C437:H437"/>
    <mergeCell ref="C438:H438"/>
    <mergeCell ref="C427:H427"/>
    <mergeCell ref="C428:H428"/>
    <mergeCell ref="C429:H429"/>
    <mergeCell ref="C430:H430"/>
    <mergeCell ref="C431:H431"/>
    <mergeCell ref="C432:H432"/>
    <mergeCell ref="C421:H421"/>
    <mergeCell ref="C422:H422"/>
    <mergeCell ref="C423:H423"/>
    <mergeCell ref="C424:H424"/>
    <mergeCell ref="C425:H425"/>
    <mergeCell ref="C426:H426"/>
    <mergeCell ref="C415:H415"/>
    <mergeCell ref="C416:H416"/>
    <mergeCell ref="C417:H417"/>
    <mergeCell ref="C418:H418"/>
    <mergeCell ref="C419:H419"/>
    <mergeCell ref="C420:H420"/>
    <mergeCell ref="C409:H409"/>
    <mergeCell ref="C410:H410"/>
    <mergeCell ref="C411:H411"/>
    <mergeCell ref="C412:H412"/>
    <mergeCell ref="C413:H413"/>
    <mergeCell ref="C414:H414"/>
    <mergeCell ref="C403:H403"/>
    <mergeCell ref="C404:H404"/>
    <mergeCell ref="C405:H405"/>
    <mergeCell ref="C406:H406"/>
    <mergeCell ref="C407:H407"/>
    <mergeCell ref="C408:H408"/>
    <mergeCell ref="C397:H397"/>
    <mergeCell ref="C398:H398"/>
    <mergeCell ref="C399:H399"/>
    <mergeCell ref="C400:H400"/>
    <mergeCell ref="C401:H401"/>
    <mergeCell ref="C402:H402"/>
    <mergeCell ref="C391:H391"/>
    <mergeCell ref="C392:H392"/>
    <mergeCell ref="C393:H393"/>
    <mergeCell ref="C394:H394"/>
    <mergeCell ref="C395:H395"/>
    <mergeCell ref="C396:H396"/>
    <mergeCell ref="C385:H385"/>
    <mergeCell ref="C386:H386"/>
    <mergeCell ref="C387:H387"/>
    <mergeCell ref="C388:H388"/>
    <mergeCell ref="C389:H389"/>
    <mergeCell ref="C390:H390"/>
    <mergeCell ref="C379:H379"/>
    <mergeCell ref="C380:H380"/>
    <mergeCell ref="C381:H381"/>
    <mergeCell ref="C382:H382"/>
    <mergeCell ref="C383:H383"/>
    <mergeCell ref="C384:H384"/>
    <mergeCell ref="C373:H373"/>
    <mergeCell ref="C374:H374"/>
    <mergeCell ref="C375:H375"/>
    <mergeCell ref="C376:H376"/>
    <mergeCell ref="C377:H377"/>
    <mergeCell ref="C378:H378"/>
    <mergeCell ref="C367:H367"/>
    <mergeCell ref="C368:H368"/>
    <mergeCell ref="C369:H369"/>
    <mergeCell ref="C370:H370"/>
    <mergeCell ref="C371:H371"/>
    <mergeCell ref="C372:H372"/>
    <mergeCell ref="C361:H361"/>
    <mergeCell ref="C362:H362"/>
    <mergeCell ref="C363:H363"/>
    <mergeCell ref="C364:H364"/>
    <mergeCell ref="C365:H365"/>
    <mergeCell ref="C366:H366"/>
    <mergeCell ref="C355:H355"/>
    <mergeCell ref="C356:H356"/>
    <mergeCell ref="C357:H357"/>
    <mergeCell ref="C358:H358"/>
    <mergeCell ref="C359:H359"/>
    <mergeCell ref="C360:H360"/>
    <mergeCell ref="C349:H349"/>
    <mergeCell ref="C350:H350"/>
    <mergeCell ref="C351:H351"/>
    <mergeCell ref="C352:H352"/>
    <mergeCell ref="C353:H353"/>
    <mergeCell ref="C354:H354"/>
    <mergeCell ref="C343:H343"/>
    <mergeCell ref="C344:H344"/>
    <mergeCell ref="C345:H345"/>
    <mergeCell ref="C346:H346"/>
    <mergeCell ref="C347:H347"/>
    <mergeCell ref="C348:H348"/>
    <mergeCell ref="C337:H337"/>
    <mergeCell ref="C338:H338"/>
    <mergeCell ref="C339:H339"/>
    <mergeCell ref="C340:H340"/>
    <mergeCell ref="C341:H341"/>
    <mergeCell ref="C342:H342"/>
    <mergeCell ref="C331:H331"/>
    <mergeCell ref="C332:H332"/>
    <mergeCell ref="C333:H333"/>
    <mergeCell ref="C334:H334"/>
    <mergeCell ref="C335:H335"/>
    <mergeCell ref="C336:H336"/>
    <mergeCell ref="C325:H325"/>
    <mergeCell ref="C326:H326"/>
    <mergeCell ref="C327:H327"/>
    <mergeCell ref="C328:H328"/>
    <mergeCell ref="C329:H329"/>
    <mergeCell ref="C330:H330"/>
    <mergeCell ref="C319:H319"/>
    <mergeCell ref="C320:H320"/>
    <mergeCell ref="C321:H321"/>
    <mergeCell ref="C322:H322"/>
    <mergeCell ref="C323:H323"/>
    <mergeCell ref="C324:H324"/>
    <mergeCell ref="C313:H313"/>
    <mergeCell ref="C314:H314"/>
    <mergeCell ref="C315:H315"/>
    <mergeCell ref="C316:H316"/>
    <mergeCell ref="C317:H317"/>
    <mergeCell ref="C318:H318"/>
    <mergeCell ref="C307:H307"/>
    <mergeCell ref="C308:H308"/>
    <mergeCell ref="C309:H309"/>
    <mergeCell ref="C310:H310"/>
    <mergeCell ref="C311:H311"/>
    <mergeCell ref="C312:H312"/>
    <mergeCell ref="C301:H301"/>
    <mergeCell ref="C302:H302"/>
    <mergeCell ref="C303:H303"/>
    <mergeCell ref="C304:H304"/>
    <mergeCell ref="C305:H305"/>
    <mergeCell ref="C306:H306"/>
    <mergeCell ref="C295:H295"/>
    <mergeCell ref="C296:H296"/>
    <mergeCell ref="C297:H297"/>
    <mergeCell ref="C298:H298"/>
    <mergeCell ref="C299:H299"/>
    <mergeCell ref="C300:H300"/>
    <mergeCell ref="C289:H289"/>
    <mergeCell ref="C290:H290"/>
    <mergeCell ref="C291:H291"/>
    <mergeCell ref="C292:H292"/>
    <mergeCell ref="C293:H293"/>
    <mergeCell ref="C294:H294"/>
    <mergeCell ref="C283:H283"/>
    <mergeCell ref="C284:H284"/>
    <mergeCell ref="C285:H285"/>
    <mergeCell ref="C286:H286"/>
    <mergeCell ref="C287:H287"/>
    <mergeCell ref="C288:H288"/>
    <mergeCell ref="C277:H277"/>
    <mergeCell ref="C278:H278"/>
    <mergeCell ref="C279:H279"/>
    <mergeCell ref="C280:H280"/>
    <mergeCell ref="C281:H281"/>
    <mergeCell ref="C282:H282"/>
    <mergeCell ref="C271:H271"/>
    <mergeCell ref="C272:H272"/>
    <mergeCell ref="C273:H273"/>
    <mergeCell ref="C274:H274"/>
    <mergeCell ref="C275:H275"/>
    <mergeCell ref="C276:H276"/>
    <mergeCell ref="C265:H265"/>
    <mergeCell ref="C266:H266"/>
    <mergeCell ref="C267:H267"/>
    <mergeCell ref="C268:H268"/>
    <mergeCell ref="C269:H269"/>
    <mergeCell ref="C270:H270"/>
    <mergeCell ref="C259:H259"/>
    <mergeCell ref="C260:H260"/>
    <mergeCell ref="C261:H261"/>
    <mergeCell ref="C262:H262"/>
    <mergeCell ref="C263:H263"/>
    <mergeCell ref="C264:H264"/>
    <mergeCell ref="C253:H253"/>
    <mergeCell ref="C254:H254"/>
    <mergeCell ref="C255:H255"/>
    <mergeCell ref="C256:H256"/>
    <mergeCell ref="C257:H257"/>
    <mergeCell ref="C258:H258"/>
    <mergeCell ref="C247:H247"/>
    <mergeCell ref="C248:H248"/>
    <mergeCell ref="C249:H249"/>
    <mergeCell ref="C250:H250"/>
    <mergeCell ref="C251:H251"/>
    <mergeCell ref="C252:H252"/>
    <mergeCell ref="C241:H241"/>
    <mergeCell ref="C242:H242"/>
    <mergeCell ref="C243:H243"/>
    <mergeCell ref="C244:H244"/>
    <mergeCell ref="C245:H245"/>
    <mergeCell ref="C246:H246"/>
    <mergeCell ref="C235:H235"/>
    <mergeCell ref="C236:H236"/>
    <mergeCell ref="C237:H237"/>
    <mergeCell ref="C238:H238"/>
    <mergeCell ref="C239:H239"/>
    <mergeCell ref="C240:H240"/>
    <mergeCell ref="C229:H229"/>
    <mergeCell ref="C230:H230"/>
    <mergeCell ref="C231:H231"/>
    <mergeCell ref="C232:H232"/>
    <mergeCell ref="C233:H233"/>
    <mergeCell ref="C234:H234"/>
    <mergeCell ref="C223:H223"/>
    <mergeCell ref="C224:H224"/>
    <mergeCell ref="C225:H225"/>
    <mergeCell ref="C226:H226"/>
    <mergeCell ref="C227:H227"/>
    <mergeCell ref="C228:H228"/>
    <mergeCell ref="C217:H217"/>
    <mergeCell ref="C218:H218"/>
    <mergeCell ref="C219:H219"/>
    <mergeCell ref="C220:H220"/>
    <mergeCell ref="C221:H221"/>
    <mergeCell ref="C222:H222"/>
    <mergeCell ref="C211:H211"/>
    <mergeCell ref="C212:H212"/>
    <mergeCell ref="C213:H213"/>
    <mergeCell ref="C214:H214"/>
    <mergeCell ref="C215:H215"/>
    <mergeCell ref="C216:H216"/>
    <mergeCell ref="C205:H205"/>
    <mergeCell ref="C206:H206"/>
    <mergeCell ref="C207:H207"/>
    <mergeCell ref="C208:H208"/>
    <mergeCell ref="C209:H209"/>
    <mergeCell ref="C210:H210"/>
    <mergeCell ref="C199:H199"/>
    <mergeCell ref="C200:H200"/>
    <mergeCell ref="C201:H201"/>
    <mergeCell ref="C202:H202"/>
    <mergeCell ref="C203:H203"/>
    <mergeCell ref="C204:H204"/>
    <mergeCell ref="C193:H193"/>
    <mergeCell ref="C194:H194"/>
    <mergeCell ref="C195:H195"/>
    <mergeCell ref="C196:H196"/>
    <mergeCell ref="C197:H197"/>
    <mergeCell ref="C198:H198"/>
    <mergeCell ref="C187:H187"/>
    <mergeCell ref="C188:H188"/>
    <mergeCell ref="C189:H189"/>
    <mergeCell ref="C190:H190"/>
    <mergeCell ref="C191:H191"/>
    <mergeCell ref="C192:H192"/>
    <mergeCell ref="C181:H181"/>
    <mergeCell ref="C182:H182"/>
    <mergeCell ref="C183:H183"/>
    <mergeCell ref="C184:H184"/>
    <mergeCell ref="C185:H185"/>
    <mergeCell ref="C186:H186"/>
    <mergeCell ref="C175:H175"/>
    <mergeCell ref="C176:H176"/>
    <mergeCell ref="C177:H177"/>
    <mergeCell ref="C178:H178"/>
    <mergeCell ref="C179:H179"/>
    <mergeCell ref="C180:H180"/>
    <mergeCell ref="C169:H169"/>
    <mergeCell ref="C170:H170"/>
    <mergeCell ref="C171:H171"/>
    <mergeCell ref="C172:H172"/>
    <mergeCell ref="C173:H173"/>
    <mergeCell ref="C174:H174"/>
    <mergeCell ref="C163:H163"/>
    <mergeCell ref="C164:H164"/>
    <mergeCell ref="C165:H165"/>
    <mergeCell ref="C166:H166"/>
    <mergeCell ref="C167:H167"/>
    <mergeCell ref="C168:H168"/>
    <mergeCell ref="C157:H157"/>
    <mergeCell ref="C158:H158"/>
    <mergeCell ref="C159:H159"/>
    <mergeCell ref="C160:H160"/>
    <mergeCell ref="C161:H161"/>
    <mergeCell ref="C162:H162"/>
    <mergeCell ref="C151:H151"/>
    <mergeCell ref="C152:H152"/>
    <mergeCell ref="C153:H153"/>
    <mergeCell ref="C154:H154"/>
    <mergeCell ref="C155:H155"/>
    <mergeCell ref="C156:H156"/>
    <mergeCell ref="C145:H145"/>
    <mergeCell ref="C146:H146"/>
    <mergeCell ref="C147:H147"/>
    <mergeCell ref="C148:H148"/>
    <mergeCell ref="C149:H149"/>
    <mergeCell ref="C150:H150"/>
    <mergeCell ref="C139:H139"/>
    <mergeCell ref="C140:H140"/>
    <mergeCell ref="C141:H141"/>
    <mergeCell ref="C142:H142"/>
    <mergeCell ref="C143:H143"/>
    <mergeCell ref="C144:H144"/>
    <mergeCell ref="C133:H133"/>
    <mergeCell ref="C134:H134"/>
    <mergeCell ref="C135:H135"/>
    <mergeCell ref="C136:H136"/>
    <mergeCell ref="C137:H137"/>
    <mergeCell ref="C138:H138"/>
    <mergeCell ref="C127:H127"/>
    <mergeCell ref="C128:H128"/>
    <mergeCell ref="C129:H129"/>
    <mergeCell ref="C130:H130"/>
    <mergeCell ref="C131:H131"/>
    <mergeCell ref="C132:H132"/>
    <mergeCell ref="C121:H121"/>
    <mergeCell ref="C122:H122"/>
    <mergeCell ref="C123:H123"/>
    <mergeCell ref="C124:H124"/>
    <mergeCell ref="C125:H125"/>
    <mergeCell ref="C126:H126"/>
    <mergeCell ref="C115:H115"/>
    <mergeCell ref="C116:H116"/>
    <mergeCell ref="C117:H117"/>
    <mergeCell ref="C118:H118"/>
    <mergeCell ref="C119:H119"/>
    <mergeCell ref="C120:H120"/>
    <mergeCell ref="C109:H109"/>
    <mergeCell ref="C110:H110"/>
    <mergeCell ref="C111:H111"/>
    <mergeCell ref="C112:H112"/>
    <mergeCell ref="C113:H113"/>
    <mergeCell ref="C114:H114"/>
    <mergeCell ref="C103:H103"/>
    <mergeCell ref="C104:H104"/>
    <mergeCell ref="C105:H105"/>
    <mergeCell ref="C106:H106"/>
    <mergeCell ref="C107:H107"/>
    <mergeCell ref="C108:H108"/>
    <mergeCell ref="C97:H97"/>
    <mergeCell ref="C98:H98"/>
    <mergeCell ref="C99:H99"/>
    <mergeCell ref="C100:H100"/>
    <mergeCell ref="C101:H101"/>
    <mergeCell ref="C102:H102"/>
    <mergeCell ref="C91:H91"/>
    <mergeCell ref="C92:H92"/>
    <mergeCell ref="C93:H93"/>
    <mergeCell ref="C94:H94"/>
    <mergeCell ref="C95:H95"/>
    <mergeCell ref="C96:H96"/>
    <mergeCell ref="C85:H85"/>
    <mergeCell ref="C86:H86"/>
    <mergeCell ref="C87:H87"/>
    <mergeCell ref="C88:H88"/>
    <mergeCell ref="C89:H89"/>
    <mergeCell ref="C90:H90"/>
    <mergeCell ref="C79:H79"/>
    <mergeCell ref="C80:H80"/>
    <mergeCell ref="C81:H81"/>
    <mergeCell ref="C82:H82"/>
    <mergeCell ref="C83:H83"/>
    <mergeCell ref="C84:H84"/>
    <mergeCell ref="C73:H73"/>
    <mergeCell ref="C74:H74"/>
    <mergeCell ref="C75:H75"/>
    <mergeCell ref="C76:H76"/>
    <mergeCell ref="C77:H77"/>
    <mergeCell ref="C78:H78"/>
    <mergeCell ref="C67:H67"/>
    <mergeCell ref="C68:H68"/>
    <mergeCell ref="C69:H69"/>
    <mergeCell ref="C70:H70"/>
    <mergeCell ref="C71:H71"/>
    <mergeCell ref="C72:H72"/>
    <mergeCell ref="C61:H61"/>
    <mergeCell ref="C62:H62"/>
    <mergeCell ref="C63:H63"/>
    <mergeCell ref="C64:H64"/>
    <mergeCell ref="C65:H65"/>
    <mergeCell ref="C66:H66"/>
    <mergeCell ref="C55:H55"/>
    <mergeCell ref="C56:H56"/>
    <mergeCell ref="C57:H57"/>
    <mergeCell ref="C58:H58"/>
    <mergeCell ref="C59:H59"/>
    <mergeCell ref="C60:H60"/>
    <mergeCell ref="C49:H49"/>
    <mergeCell ref="C50:H50"/>
    <mergeCell ref="C51:H51"/>
    <mergeCell ref="C52:H52"/>
    <mergeCell ref="C53:H53"/>
    <mergeCell ref="C54:H54"/>
    <mergeCell ref="C43:H43"/>
    <mergeCell ref="C44:H44"/>
    <mergeCell ref="C45:H45"/>
    <mergeCell ref="C46:H46"/>
    <mergeCell ref="C47:H47"/>
    <mergeCell ref="C48:H48"/>
    <mergeCell ref="D14:F14"/>
    <mergeCell ref="G11:I11"/>
    <mergeCell ref="G12:I12"/>
    <mergeCell ref="G13:I13"/>
    <mergeCell ref="G14:I14"/>
    <mergeCell ref="E6:I6"/>
    <mergeCell ref="D9:E9"/>
    <mergeCell ref="D11:F11"/>
    <mergeCell ref="D10:I10"/>
    <mergeCell ref="A9:C9"/>
    <mergeCell ref="G9:O9"/>
    <mergeCell ref="J11:K11"/>
    <mergeCell ref="L11:M11"/>
    <mergeCell ref="N11:O11"/>
    <mergeCell ref="D7:F7"/>
    <mergeCell ref="G7:O7"/>
    <mergeCell ref="A8:C8"/>
    <mergeCell ref="G8:O8"/>
    <mergeCell ref="J10:K10"/>
    <mergeCell ref="L16:O16"/>
    <mergeCell ref="C20:H20"/>
    <mergeCell ref="C21:H21"/>
    <mergeCell ref="A15:O15"/>
    <mergeCell ref="A16:A17"/>
    <mergeCell ref="B16:B17"/>
    <mergeCell ref="C18:H18"/>
    <mergeCell ref="C19:H19"/>
    <mergeCell ref="J2:L3"/>
    <mergeCell ref="M3:N3"/>
    <mergeCell ref="J4:O4"/>
    <mergeCell ref="A6:C6"/>
    <mergeCell ref="K6:O6"/>
    <mergeCell ref="A7:C7"/>
    <mergeCell ref="L10:M10"/>
    <mergeCell ref="N10:O10"/>
    <mergeCell ref="C16:H17"/>
    <mergeCell ref="A14:C14"/>
    <mergeCell ref="A12:C12"/>
    <mergeCell ref="A11:C11"/>
    <mergeCell ref="J12:O14"/>
    <mergeCell ref="D12:F12"/>
    <mergeCell ref="D13:F13"/>
    <mergeCell ref="I16:J16"/>
    <mergeCell ref="C22:H22"/>
    <mergeCell ref="C23:H23"/>
    <mergeCell ref="C24:H24"/>
    <mergeCell ref="C25:H25"/>
    <mergeCell ref="C26:H26"/>
    <mergeCell ref="C31:H31"/>
    <mergeCell ref="C32:H32"/>
    <mergeCell ref="C27:H27"/>
    <mergeCell ref="C28:H28"/>
    <mergeCell ref="C41:H41"/>
    <mergeCell ref="C42:H42"/>
    <mergeCell ref="C33:H33"/>
    <mergeCell ref="C37:H37"/>
    <mergeCell ref="C34:H34"/>
    <mergeCell ref="C29:H29"/>
    <mergeCell ref="C30:H30"/>
    <mergeCell ref="C39:H39"/>
    <mergeCell ref="C40:H40"/>
    <mergeCell ref="C38:H38"/>
    <mergeCell ref="C36:H36"/>
    <mergeCell ref="C35:H35"/>
    <mergeCell ref="C448:H448"/>
    <mergeCell ref="C449:H449"/>
    <mergeCell ref="C450:H450"/>
    <mergeCell ref="C451:H451"/>
    <mergeCell ref="C452:H452"/>
    <mergeCell ref="C453:H453"/>
    <mergeCell ref="C454:H454"/>
    <mergeCell ref="C455:H455"/>
    <mergeCell ref="C456:H456"/>
    <mergeCell ref="C457:H457"/>
    <mergeCell ref="C458:H458"/>
    <mergeCell ref="C459:H459"/>
    <mergeCell ref="C460:H460"/>
    <mergeCell ref="C461:H461"/>
    <mergeCell ref="C462:H462"/>
    <mergeCell ref="C463:H463"/>
    <mergeCell ref="C464:H464"/>
    <mergeCell ref="C465:H465"/>
    <mergeCell ref="C466:H466"/>
    <mergeCell ref="C467:H467"/>
    <mergeCell ref="C468:H468"/>
    <mergeCell ref="C469:H469"/>
    <mergeCell ref="C470:H470"/>
    <mergeCell ref="C471:H471"/>
    <mergeCell ref="C472:H472"/>
    <mergeCell ref="C473:H473"/>
    <mergeCell ref="C474:H474"/>
    <mergeCell ref="C475:H475"/>
    <mergeCell ref="C476:H476"/>
    <mergeCell ref="C477:H477"/>
    <mergeCell ref="C478:H478"/>
    <mergeCell ref="C479:H479"/>
    <mergeCell ref="C480:H480"/>
    <mergeCell ref="C481:H481"/>
    <mergeCell ref="C482:H482"/>
    <mergeCell ref="C483:H483"/>
    <mergeCell ref="C484:H484"/>
    <mergeCell ref="C485:H485"/>
    <mergeCell ref="C486:H486"/>
    <mergeCell ref="C487:H487"/>
    <mergeCell ref="C488:H488"/>
    <mergeCell ref="C489:H489"/>
    <mergeCell ref="C496:H496"/>
    <mergeCell ref="C490:H490"/>
    <mergeCell ref="C491:H491"/>
    <mergeCell ref="C492:H492"/>
    <mergeCell ref="C493:H493"/>
    <mergeCell ref="C494:H494"/>
    <mergeCell ref="C495:H495"/>
  </mergeCells>
  <conditionalFormatting sqref="A15">
    <cfRule type="expression" dxfId="3" priority="5" stopIfTrue="1">
      <formula>A15=X12</formula>
    </cfRule>
  </conditionalFormatting>
  <conditionalFormatting sqref="K18:K496">
    <cfRule type="cellIs" dxfId="2" priority="3" stopIfTrue="1" operator="equal">
      <formula>0</formula>
    </cfRule>
  </conditionalFormatting>
  <conditionalFormatting sqref="I18:J496">
    <cfRule type="cellIs" dxfId="1" priority="2" stopIfTrue="1" operator="equal">
      <formula>0</formula>
    </cfRule>
  </conditionalFormatting>
  <conditionalFormatting sqref="C18:H496">
    <cfRule type="cellIs" dxfId="0" priority="1" stopIfTrue="1" operator="equal">
      <formula>0</formula>
    </cfRule>
  </conditionalFormatting>
  <dataValidations disablePrompts="1" count="5">
    <dataValidation allowBlank="1" sqref="D11 G11"/>
    <dataValidation type="whole" allowBlank="1" showErrorMessage="1" errorTitle="Kili, s.r.o. - chybové hlášení" error="Zadejte pouze celé číslo." sqref="I18:K496">
      <formula1>1</formula1>
      <formula2>9.99999999999999E+21</formula2>
    </dataValidation>
    <dataValidation showDropDown="1" showErrorMessage="1" errorTitle="Kili s.r.o. - chybové hlášení" error="Zadali jste nepřípustné hodnoty!_x000a_Klikněte na otevírací menu (šipka která se zobrazuje u vybrané buňky) a vyberte jednu z možných variant." sqref="L18:L496"/>
    <dataValidation showErrorMessage="1" errorTitle="Kili s.r.o. - chybové hlášení" error="Zadali jste nepřípustné hodnoty!_x000a_Klikněte na otevírací menu (šipka která se zobrazuje u vybrané buňky) a vyberte jednu z možných variant." sqref="M18:O496"/>
    <dataValidation errorTitle="Kili, s.r.o. - chybové hlášení" error="Zadejte prosím orientaci:_x000a_0 - otáčet jakkoli bez orientace_x000a_1 - rozměr A po letech" sqref="B18:B496"/>
  </dataValidations>
  <pageMargins left="0.7" right="0.7" top="0.78740157499999996" bottom="0.78740157499999996" header="0.3" footer="0.3"/>
  <pageSetup paperSize="9" scale="1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Formátování_v3</vt:lpstr>
      <vt:lpstr>interní pro Optiplanning</vt:lpstr>
      <vt:lpstr>Hranění</vt:lpstr>
      <vt:lpstr>Formátování_v3!Názvy_tisku</vt:lpstr>
      <vt:lpstr>Orientace</vt:lpstr>
      <vt:lpstr>Formátování_v3!prořez</vt:lpstr>
    </vt:vector>
  </TitlesOfParts>
  <Company>DŘEVOPRODEJ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Zbynek.Pokorny@kili.cz</dc:creator>
  <cp:lastModifiedBy>Nekvapil Karel</cp:lastModifiedBy>
  <cp:lastPrinted>2021-10-18T06:55:27Z</cp:lastPrinted>
  <dcterms:created xsi:type="dcterms:W3CDTF">2002-11-21T11:48:32Z</dcterms:created>
  <dcterms:modified xsi:type="dcterms:W3CDTF">2021-10-19T05:52:57Z</dcterms:modified>
</cp:coreProperties>
</file>